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bookViews>
    <workbookView xWindow="0" yWindow="0" windowWidth="15150" windowHeight="4650"/>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整体绩效目标表" sheetId="21" r:id="rId20"/>
    <sheet name="新增资产汇总表" sheetId="33" r:id="rId21"/>
  </sheets>
  <definedNames>
    <definedName name="_xlnm.Print_Area" localSheetId="1">部门收入总体情况表!$A$1:$H$12</definedName>
    <definedName name="_xlnm.Print_Area" localSheetId="0">部门预算收支总体情况表!$A$1:$F$30</definedName>
    <definedName name="_xlnm.Print_Area" localSheetId="3">'部门支出总表（分类）'!$A$1:$K$21</definedName>
    <definedName name="_xlnm.Print_Area" localSheetId="2">部门支出总体情况表!$A$1:$J$40</definedName>
    <definedName name="_xlnm.Print_Area" localSheetId="7">'财政拨款收支总表 '!$A$1:$D$30</definedName>
    <definedName name="_xlnm.Print_Area" localSheetId="14">财政专户管理的非税拨款!$A$1:$K$5</definedName>
    <definedName name="_xlnm.Print_Area" localSheetId="15">经费拨款!$A$1:$K$21</definedName>
    <definedName name="_xlnm.Print_Area" localSheetId="17">三公经费预算表!$A$1:$G$14</definedName>
    <definedName name="_xlnm.Print_Area" localSheetId="18">项目支出绩效目标表!$A$1:$M$12</definedName>
    <definedName name="_xlnm.Print_Area" localSheetId="9">一般公共预算基本支出情况表!$A$1:$H$20</definedName>
    <definedName name="_xlnm.Print_Area" localSheetId="12">一般公共预算支出明细表—对个人和家庭的补助!$A$1:$P$5</definedName>
    <definedName name="_xlnm.Print_Area" localSheetId="10">一般公共预算支出明细表—工资福利支出!$A$1:$R$20</definedName>
    <definedName name="_xlnm.Print_Area" localSheetId="11">一般公共预算支出明细表—一般商品和服务支出!$A$1:$AH$10</definedName>
    <definedName name="_xlnm.Print_Area" localSheetId="8">一般公共预算支出情况表!$A$1:$H$21</definedName>
    <definedName name="_xlnm.Print_Area" localSheetId="19">整体绩效目标表!$A$1:$M$13</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支出预算明细表—工资福利支出!$A$1:$R$20</definedName>
    <definedName name="_xlnm.Print_Area" localSheetId="5">支出预算明细表—一般商品和服务支出!$A$1:$AH$10</definedName>
    <definedName name="_xlnm.Print_Area" localSheetId="16">专项资金预算汇总表!$A$1:$M$15</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44525"/>
</workbook>
</file>

<file path=xl/calcChain.xml><?xml version="1.0" encoding="utf-8"?>
<calcChain xmlns="http://schemas.openxmlformats.org/spreadsheetml/2006/main">
  <c r="E6" i="30" l="1"/>
  <c r="H6" i="30"/>
  <c r="I6" i="30"/>
  <c r="J6" i="30"/>
  <c r="G6" i="30"/>
  <c r="E16" i="30"/>
  <c r="E18" i="30"/>
  <c r="F17" i="30"/>
  <c r="E17" i="30" s="1"/>
  <c r="F16" i="30"/>
  <c r="G15" i="30"/>
  <c r="H15" i="30"/>
  <c r="I15" i="30"/>
  <c r="J15" i="30"/>
  <c r="F6" i="30" l="1"/>
  <c r="F15" i="30"/>
  <c r="E15" i="30" s="1"/>
  <c r="AH8" i="24"/>
  <c r="E8" i="24" s="1"/>
  <c r="E9" i="24"/>
  <c r="E10" i="24"/>
  <c r="E6" i="25"/>
  <c r="F6" i="22"/>
  <c r="E6" i="22" s="1"/>
  <c r="H15" i="22"/>
  <c r="G15" i="22"/>
  <c r="F6" i="3"/>
  <c r="E6" i="3"/>
  <c r="F15" i="3"/>
  <c r="E15" i="3"/>
  <c r="E16" i="15"/>
  <c r="E17" i="15"/>
  <c r="F16" i="15"/>
  <c r="F17" i="15"/>
  <c r="F11" i="3"/>
  <c r="D28" i="2"/>
  <c r="B6" i="2"/>
  <c r="F6" i="19"/>
  <c r="G6" i="19"/>
  <c r="H6" i="19"/>
  <c r="I6" i="19"/>
  <c r="J6" i="19"/>
  <c r="K6" i="19"/>
  <c r="L6" i="19"/>
  <c r="E8" i="19"/>
  <c r="E9" i="19"/>
  <c r="E10" i="19"/>
  <c r="E11" i="19"/>
  <c r="E7" i="19"/>
  <c r="E6" i="19" s="1"/>
  <c r="E8" i="18"/>
  <c r="AH8" i="18"/>
  <c r="E6" i="17"/>
  <c r="M11" i="17"/>
  <c r="F6" i="15"/>
  <c r="G6" i="15"/>
  <c r="H6" i="15"/>
  <c r="I6" i="15"/>
  <c r="J6" i="15"/>
  <c r="E6" i="15"/>
  <c r="F15" i="15"/>
  <c r="E15" i="15" s="1"/>
  <c r="F11" i="15"/>
  <c r="G11" i="15"/>
  <c r="E11" i="15"/>
  <c r="F7" i="8"/>
  <c r="E7" i="8"/>
  <c r="F25" i="8"/>
  <c r="E25" i="8"/>
  <c r="F17" i="8"/>
  <c r="E17" i="8"/>
  <c r="C6" i="7"/>
  <c r="D6" i="7"/>
</calcChain>
</file>

<file path=xl/sharedStrings.xml><?xml version="1.0" encoding="utf-8"?>
<sst xmlns="http://schemas.openxmlformats.org/spreadsheetml/2006/main" count="1095" uniqueCount="392">
  <si>
    <t xml:space="preserve">    防灾减灾</t>
  </si>
  <si>
    <t xml:space="preserve">一是立案侦查涉林违法犯罪案件。二是根据林业部门授权，立案查处有关林业行政案件。四是负责森林防火工作。五是立案查处管辖内的治安案件，维护辖区内的治安秩序稳定。_x000D_
_x000D_
</t>
  </si>
  <si>
    <t>加强领导，规范专项资金项目审批实施，加强专项资金财务管理，加强专项资金使用检查监督，追求项目资金投入产出效益最大化。</t>
  </si>
  <si>
    <t xml:space="preserve">湖南省森林防火指挥部《关于落实省委书记和省长关于加强当前森林防火工作指挥的紧急通知》（湘森指〔2014〕15号）第四条规定；州财建指【2015】0044_x000D_
通过防火宣传、落实责任、火源管理、监督检查、火案查处等措施，建设相关防火工程，确保森林火灾受害率控制在千分之一以下，不发生重特大森林火灾和人员伤亡事故_x000D_
</t>
  </si>
  <si>
    <t>通过防火宣传、落实责任、火源管理、监督检查、火案查处等措施，确保森林火灾受害率控制在千分之一以下，不发生重特大森林火灾和人员伤亡事故。防火设备购置，瞭望塔建设工作的完成。</t>
  </si>
  <si>
    <t>该项目是社会公益性和非盈利性项目。项目实施后，显著改善了我州森林防火的工作条件，防火设备的配置完善了硬件设施，森林防火值班制度的建立、应急预案的启动演练及广告宣传的使用，使广大市民的防护意识、责任意识明显加强，森林火灾控制率显著提高，林区环境明显转好，乱砍滥伐现象得到有效控制。森林火灾控制在目标范围之内，没有发生较大以上森林火灾，没有发生人员伤亡情况，森林资源得到有效保护。</t>
  </si>
  <si>
    <t>年初计划（第一季度）；年中计划（第二、三季度）；年末检查验收（第四季度）</t>
  </si>
  <si>
    <t>森林防火工作按照“三大一落实”的要求：全州森林防火宣传牌、碑、横幅标语、画册资料、公益广告等宣传成果提高10%以上；年度组织开展监督检查、隐患排查三次以上；年度举办森林防火相关培训班二次以上、召开会议二次以上；年度增购储备50-100万的森林火灾扑救设备，以满足境内扑救较大森林火灾的需要。</t>
  </si>
  <si>
    <t>提高森林火灾防控能力，最大限度减少火灾损失，建设绿色秀美山川。</t>
  </si>
  <si>
    <t>《州林业局重点项目管理办法》《州林业局机关财务管理制度》</t>
  </si>
  <si>
    <t xml:space="preserve">    森业防火</t>
  </si>
  <si>
    <t>财政预算</t>
  </si>
  <si>
    <t>森林公安局担负着负责指导全州森林公安机关的业务建设和队伍建设，协调、督查和侦查破坏森林资源、国家重点保护野生动植物、珍稀植物资源和濒危物种的重大案件，查处重大森林火灾案件，督办县市森林火灾案件，打击毁林犯罪行为；制定森林防火中长期规划和工作措施，编制重大森林火灾扑救预案并组织实施；组织指导全州森林防火基础设施建设和森林防火物质装备的申购、调拨工作；掌握与发布森林火险预报、火灾信息，协调各县市组织指挥重大森林火灾扑救工作；指导林区社会治安综合治理，负责局机关安全保卫和社会治安综合治理工作。</t>
  </si>
  <si>
    <t>加强领导，规范专项资金项目审批实施，加强专项资金的财务管理，加强专项资金使用检查监督，追求项目资金投入产出效益最大化。</t>
  </si>
  <si>
    <t xml:space="preserve">1、年初组建三级武警森林灭火救援队伍建设，以武警部队为基础，建立了9支260人的武警森林灭火救援队。配置必要的扑救装备。_x000D_
2、半年开展应急演练。_x000D_
3、下半年进入防火期，认真做好森林防火扑救工作。建立健全森林防火值班制度，及时启动应急预案。开通12119森林火警报警电话，简称无线电对讲系统。_x000D_
森林防火工资按照“三重一大”落实的要求，全州森林防火宣传牌、碑、横幅标语、画册资料、公益广告等宣传成果提高10%以上，年度组织开展督查检查、隐患排查5次以上，年度举办森林防火演练1次以上；年度举办森林防火相关培训2次以上；召开相关会议3次以上；年度增购50-100万元的森林火灾扑救设备，以满足境内扑救较大森林火灾的需要。_x000D_
</t>
  </si>
  <si>
    <t>森林防火工作按照“三重大一落实”的要求：全州森林防火宣传牌、碑、横幅标语、画册资料、公益广告等宣传成果提高10%以上；年度组织开展监督检查、隐患排查三次以上、召开会议三次以上；年度增购储备50-100万元的森林火灾扑救设备，以满足境内扑救较大森林火灾的需要。</t>
  </si>
  <si>
    <t xml:space="preserve">该项目是社会公益项目和非营利性项目。_x000D_
生态效益分析：该项目的实施，切实提高了我州森林火灾的应急处理能力，对完善提升“绿色湘西”“生态湘西”的形象和地位提供了有力保证。使我州的森林火灾年受害率控制在1%以内，进而达到在我州不发生重大森林火灾和特别重大森林火灾的目的，并对我州经济、环境与社会的综合可持续发展起到推动促进作用。_x000D_
社会效益分析：通过对我州森林救援队的建设，武安周森林防火意识不断加强，破坏森林资源案件日益下降。森林防火物质的购置和储备，通讯指挥系统的建设运用，森林防火值班制度、应急预案制度的简历，为扑灭森林火灾，快速调度提供了有力保障。该项目的实施，有效的保护了森林资源，对我周“绿色湘西”“生态湘西”的建设起到了积极推动的作用_x000D_
</t>
  </si>
  <si>
    <t>为加强对专项资金的管理，确保专项资金安全有效运行，州林业局制定了《州林业局重点项目建设管理制度》、《机关财务管理制度》等，从资金使用范围、使用原则吉资金拨付、监督等方面制定了一系列的管理条例。专项资金严格按照批准的用途专款专用。</t>
  </si>
  <si>
    <t xml:space="preserve">  402011</t>
  </si>
  <si>
    <t xml:space="preserve">  402007</t>
  </si>
  <si>
    <t>为各级领导决策提供林业科学依据，为全州林业资源调查和造林设计提供服务。全州林业各项调查、评估、规划设计、测绘等。</t>
  </si>
  <si>
    <t>为各级领导决策提供林业科学依据，为全州林业资源调查和造林设计提供服务。</t>
  </si>
  <si>
    <t>按要求及时在州林业局门户网站上公开。</t>
  </si>
  <si>
    <t>争取社会公众或者服务对象满意度达90%</t>
  </si>
  <si>
    <t>负责对全州森林资源培育、组织和指导服务人工造林、封山育林等造林绿化工作。指导全州野生动植物的保护管理、综合利用机野生动植物疫源疫病监测防控工作。搞好退耕还林工程项目日常管理，顺利通过国家每年的专项检查，以得到国家每年的项目资金下拨到位。搞好林业产权交易平台管理工作、林业工程与项目管理体、林业产业化、公益林管护、林业行政执法与监督等工作。</t>
  </si>
  <si>
    <t>100</t>
  </si>
  <si>
    <t>在决算批复完成后10个工作日内在州林业局门户网站及时公开。</t>
  </si>
  <si>
    <t>经济效益3.1亿补助资金补偿到位；社会、环境效益为我州绿色湘西累计净增森林面积420.35万亩，农户顺利领取到年度补助资金,700.39万亩省级以上的生态公益林得到更好管护、林业产业健康有序发展，生态环境得到大力改善，生态效益、社会效益显著提高。</t>
  </si>
  <si>
    <t xml:space="preserve">社会效益：极大地提高自然保护意识，促进野生动植物利用的可持续发展；经济效益5.28亿补助资金补偿到位；社会、环境效益为我州绿色湘西累计净增森林面积420万亩，农户顺利领取到年度补助资金,700万亩省级以上的生态公益林得到更好管护、林业产业健康有序发展，生态环境得到大力改善，生态效益、社会效益显著提高。_x000D_
_x000D_
</t>
  </si>
  <si>
    <t>98</t>
  </si>
  <si>
    <t xml:space="preserve">  402013</t>
  </si>
  <si>
    <t xml:space="preserve">  402098</t>
  </si>
  <si>
    <t>单位：万元</t>
  </si>
  <si>
    <t>收      入</t>
  </si>
  <si>
    <t>支       出</t>
  </si>
  <si>
    <t>项  目</t>
  </si>
  <si>
    <t>本年预算</t>
  </si>
  <si>
    <t>一、一般公共服务</t>
  </si>
  <si>
    <t>二、国防支出</t>
  </si>
  <si>
    <t>三、公共安全支出</t>
  </si>
  <si>
    <t>二、政府性基金拨款</t>
  </si>
  <si>
    <t>四、教育支出</t>
  </si>
  <si>
    <t>三、纳入专户管理的非税收入拨款</t>
  </si>
  <si>
    <t>五、科学技术支出</t>
  </si>
  <si>
    <t>六、文化体育与传媒支出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</si>
  <si>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</si>
  <si>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</si>
  <si>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</si>
  <si>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</si>
  <si>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</si>
  <si>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</si>
  <si>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</si>
  <si>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</si>
  <si>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</si>
  <si>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</si>
  <si>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</si>
  <si>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</si>
  <si>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</si>
  <si>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</si>
  <si>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</si>
  <si>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</si>
  <si>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</si>
  <si>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</si>
  <si>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用事业基金弥补收支差额</t>
  </si>
  <si>
    <t>收入总计</t>
  </si>
  <si>
    <t>支出总计</t>
  </si>
  <si>
    <t>收                  入</t>
  </si>
  <si>
    <t>支                  出</t>
  </si>
  <si>
    <t>项         目</t>
  </si>
  <si>
    <t>项       目</t>
  </si>
  <si>
    <t>一般公共预算拨款</t>
  </si>
  <si>
    <t xml:space="preserve">     经费拨款</t>
  </si>
  <si>
    <t xml:space="preserve">     纳入公共预算管理的非税收入拨款</t>
  </si>
  <si>
    <t>本 年 收 入 合 计</t>
  </si>
  <si>
    <t>本　年　支　出　合　计</t>
  </si>
  <si>
    <t>收  入  总  计</t>
  </si>
  <si>
    <t>支  出  总  计</t>
  </si>
  <si>
    <t>科目编码</t>
  </si>
  <si>
    <t>科目名称</t>
  </si>
  <si>
    <t>合计</t>
  </si>
  <si>
    <t>基本支出</t>
  </si>
  <si>
    <t>项目支出</t>
  </si>
  <si>
    <t>类</t>
  </si>
  <si>
    <t>款</t>
  </si>
  <si>
    <t>项</t>
  </si>
  <si>
    <t>工资福利支出</t>
  </si>
  <si>
    <t>基本工资</t>
  </si>
  <si>
    <t>津贴补贴</t>
  </si>
  <si>
    <t>奖金</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</si>
  <si>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</si>
  <si>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</si>
  <si>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</si>
  <si>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</si>
  <si>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</si>
  <si>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</si>
  <si>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</si>
  <si>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</si>
  <si>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</si>
  <si>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</si>
  <si>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</si>
  <si>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</si>
  <si>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</si>
  <si>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</si>
  <si>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</si>
  <si>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维修（护）费</t>
  </si>
  <si>
    <t>会议费</t>
  </si>
  <si>
    <t>培训费</t>
  </si>
  <si>
    <t>公务接待费</t>
  </si>
  <si>
    <t>专用材料费</t>
  </si>
  <si>
    <t>被装购置费</t>
  </si>
  <si>
    <t>专用燃料费</t>
  </si>
  <si>
    <t>劳务费</t>
  </si>
  <si>
    <t>委托业务费</t>
  </si>
  <si>
    <t>工会经费</t>
  </si>
  <si>
    <t>福利费</t>
  </si>
  <si>
    <t>公务用车运行维护费</t>
  </si>
  <si>
    <t>交通费</t>
  </si>
  <si>
    <t>其他交通费用</t>
  </si>
  <si>
    <t>对个人和家庭的补助</t>
  </si>
  <si>
    <t>离休费</t>
  </si>
  <si>
    <t>退休费</t>
  </si>
  <si>
    <t>退职（役）费</t>
  </si>
  <si>
    <t>抚恤金</t>
  </si>
  <si>
    <t>生活补助</t>
  </si>
  <si>
    <t>救济费</t>
  </si>
  <si>
    <t>助学金</t>
  </si>
  <si>
    <t>奖励金</t>
  </si>
  <si>
    <t>单位名称</t>
  </si>
  <si>
    <t>三公经费预算数（一般公共预算拨款）</t>
  </si>
  <si>
    <t>小计</t>
  </si>
  <si>
    <t>公务用车购置及运行费</t>
  </si>
  <si>
    <t>其中：</t>
  </si>
  <si>
    <t>因公出国（境）费</t>
  </si>
  <si>
    <t>公务用车购置费</t>
  </si>
  <si>
    <t>公务用车运行费</t>
  </si>
  <si>
    <t>功能科目</t>
  </si>
  <si>
    <t>总  计</t>
  </si>
  <si>
    <t>一般商品和服务支出</t>
  </si>
  <si>
    <t>总计</t>
  </si>
  <si>
    <t>单位</t>
  </si>
  <si>
    <t>政府性基金拨款</t>
  </si>
  <si>
    <t>纳入专户管理的非税收入拨款</t>
  </si>
  <si>
    <t>单位代码</t>
  </si>
  <si>
    <t>上缴上级支出</t>
    <phoneticPr fontId="0" type="noConversion"/>
  </si>
  <si>
    <t>功能科目名称</t>
    <phoneticPr fontId="0" type="noConversion"/>
  </si>
  <si>
    <t>单位:万元</t>
  </si>
  <si>
    <t>上缴上级支出</t>
  </si>
  <si>
    <t>职工基本医疗保险缴费</t>
  </si>
  <si>
    <t>公务员医疗补助缴费</t>
  </si>
  <si>
    <t>其他社会保障缴费</t>
  </si>
  <si>
    <t>住房公积金</t>
  </si>
  <si>
    <t>医疗费</t>
  </si>
  <si>
    <t>租赁费</t>
  </si>
  <si>
    <t>个人农业生产补贴</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</si>
  <si>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</si>
  <si>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</si>
  <si>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</si>
  <si>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</si>
  <si>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</si>
  <si>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</si>
  <si>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</si>
  <si>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</si>
  <si>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</si>
  <si>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</si>
  <si>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</si>
  <si>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</si>
  <si>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</si>
  <si>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</si>
  <si>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</si>
  <si>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</si>
  <si>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</si>
  <si>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</si>
  <si>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</si>
  <si>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</si>
  <si>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</si>
  <si>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</si>
  <si>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</si>
  <si>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</si>
  <si>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附件1：</t>
    <phoneticPr fontId="0" type="noConversion"/>
  </si>
  <si>
    <t xml:space="preserve">      经费拨款</t>
    <phoneticPr fontId="0" type="noConversion"/>
  </si>
  <si>
    <t xml:space="preserve">      纳入公共预算管理的非税收入拨款</t>
    <phoneticPr fontId="0" type="noConversion"/>
  </si>
  <si>
    <t xml:space="preserve">      工资福利支出</t>
    <phoneticPr fontId="0" type="noConversion"/>
  </si>
  <si>
    <t xml:space="preserve">      商品和服务支出</t>
    <phoneticPr fontId="0" type="noConversion"/>
  </si>
  <si>
    <t xml:space="preserve">      对个人和家庭的补助</t>
    <phoneticPr fontId="0" type="noConversion"/>
  </si>
  <si>
    <t>一、一般公共预算拨款</t>
    <phoneticPr fontId="0" type="noConversion"/>
  </si>
  <si>
    <t>四、下级上缴收入</t>
    <phoneticPr fontId="0" type="noConversion"/>
  </si>
  <si>
    <t>五、用事业基金弥补收支差额</t>
    <phoneticPr fontId="0" type="noConversion"/>
  </si>
  <si>
    <t>功能科目</t>
    <phoneticPr fontId="0" type="noConversion"/>
  </si>
  <si>
    <t>其他对个人和家庭的补助</t>
    <phoneticPr fontId="0" type="noConversion"/>
  </si>
  <si>
    <t>二十三、结转下年</t>
    <phoneticPr fontId="0" type="noConversion"/>
  </si>
  <si>
    <t>用事业基金弥补收支差额</t>
    <phoneticPr fontId="0" type="noConversion"/>
  </si>
  <si>
    <t>附件9：</t>
    <phoneticPr fontId="0" type="noConversion"/>
  </si>
  <si>
    <t>总计</t>
    <phoneticPr fontId="0" type="noConversion"/>
  </si>
  <si>
    <t>附件11：</t>
    <phoneticPr fontId="0" type="noConversion"/>
  </si>
  <si>
    <t>附件13：</t>
    <phoneticPr fontId="0" type="noConversion"/>
  </si>
  <si>
    <t>科目代码</t>
  </si>
  <si>
    <t>附件20：</t>
    <phoneticPr fontId="0" type="noConversion"/>
  </si>
  <si>
    <t>项目名称</t>
  </si>
  <si>
    <t>财政专户管理的非税收入拨款</t>
  </si>
  <si>
    <t>下级上缴收入</t>
  </si>
  <si>
    <t>纳入预算管理的非税收入拨款</t>
  </si>
  <si>
    <t>_____部门2020年收支预算总表</t>
    <phoneticPr fontId="0" type="noConversion"/>
  </si>
  <si>
    <t>_____部门2020年财政拨款收支总表</t>
    <phoneticPr fontId="0" type="noConversion"/>
  </si>
  <si>
    <r>
      <t>______</t>
    </r>
    <r>
      <rPr>
        <b/>
        <sz val="18"/>
        <rFont val="宋体"/>
        <family val="3"/>
        <charset val="134"/>
      </rPr>
      <t>部门</t>
    </r>
    <r>
      <rPr>
        <b/>
        <sz val="18"/>
        <rFont val="Times New Roman"/>
        <family val="1"/>
      </rPr>
      <t>2020</t>
    </r>
    <r>
      <rPr>
        <b/>
        <sz val="18"/>
        <rFont val="宋体"/>
        <family val="3"/>
        <charset val="134"/>
      </rPr>
      <t>年一般公共预算支出情况表</t>
    </r>
    <phoneticPr fontId="0" type="noConversion"/>
  </si>
  <si>
    <t>_____部门2020年一般公共预算基本支出预算明细表—工资福利支出</t>
    <phoneticPr fontId="0" type="noConversion"/>
  </si>
  <si>
    <t>_____部门2020年一般公共预算基本支出预算明细表—对个人和家庭的补助</t>
    <phoneticPr fontId="0" type="noConversion"/>
  </si>
  <si>
    <t>_____部门2020年州本级部门预算单位整体绩效目标申报表</t>
    <phoneticPr fontId="0" type="noConversion"/>
  </si>
  <si>
    <t>208</t>
  </si>
  <si>
    <t>社会保障和就业支出</t>
  </si>
  <si>
    <t xml:space="preserve">  208</t>
  </si>
  <si>
    <t>05</t>
  </si>
  <si>
    <t xml:space="preserve">  行政事业单位养老支出</t>
  </si>
  <si>
    <t xml:space="preserve">    208</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</si>
  <si>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</si>
  <si>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</si>
  <si>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</si>
  <si>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</si>
  <si>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</si>
  <si>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</si>
  <si>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</si>
  <si>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</si>
  <si>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</si>
  <si>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01</t>
  </si>
  <si>
    <t xml:space="preserve">    行政单位医疗</t>
  </si>
  <si>
    <t>02</t>
  </si>
  <si>
    <t xml:space="preserve">    事业单位医疗</t>
  </si>
  <si>
    <t xml:space="preserve">  01</t>
  </si>
  <si>
    <t>221</t>
  </si>
  <si>
    <t>住房保障支出</t>
  </si>
  <si>
    <t xml:space="preserve">  221</t>
  </si>
  <si>
    <t xml:space="preserve">  住房改革支出</t>
  </si>
  <si>
    <t xml:space="preserve">    221</t>
  </si>
  <si>
    <t xml:space="preserve">  02</t>
  </si>
  <si>
    <t xml:space="preserve">    住房公积金</t>
  </si>
  <si>
    <t>财政拨款</t>
  </si>
  <si>
    <t>100%</t>
  </si>
  <si>
    <t>一、基本支出</t>
    <phoneticPr fontId="0" type="noConversion"/>
  </si>
  <si>
    <t>二、项目支出</t>
    <phoneticPr fontId="0" type="noConversion"/>
  </si>
  <si>
    <t>三、上缴上级支出</t>
    <phoneticPr fontId="0" type="noConversion"/>
  </si>
  <si>
    <t>附件2：</t>
    <phoneticPr fontId="0" type="noConversion"/>
  </si>
  <si>
    <t>_____部门2020年收入总表</t>
    <phoneticPr fontId="0" type="noConversion"/>
  </si>
  <si>
    <t>下级上缴收入</t>
    <phoneticPr fontId="0" type="noConversion"/>
  </si>
  <si>
    <t>总计</t>
    <phoneticPr fontId="0" type="noConversion"/>
  </si>
  <si>
    <t>附件3：</t>
    <phoneticPr fontId="0" type="noConversion"/>
  </si>
  <si>
    <t>_____部门2020年支出总表</t>
    <phoneticPr fontId="0" type="noConversion"/>
  </si>
  <si>
    <t>功能科目</t>
    <phoneticPr fontId="0" type="noConversion"/>
  </si>
  <si>
    <t>功能科目名称</t>
    <phoneticPr fontId="0" type="noConversion"/>
  </si>
  <si>
    <t>04</t>
  </si>
  <si>
    <t>附件7：</t>
    <phoneticPr fontId="0" type="noConversion"/>
  </si>
  <si>
    <t>_____部门2020年基本支出预算明细表—对个人和家庭的补助</t>
    <phoneticPr fontId="0" type="noConversion"/>
  </si>
  <si>
    <t>其他对个人和家庭的补助</t>
    <phoneticPr fontId="0" type="noConversion"/>
  </si>
  <si>
    <t>上缴上级支出</t>
    <phoneticPr fontId="0" type="noConversion"/>
  </si>
  <si>
    <t>项目支出</t>
    <phoneticPr fontId="0" type="noConversion"/>
  </si>
  <si>
    <t>附件14：</t>
    <phoneticPr fontId="0" type="noConversion"/>
  </si>
  <si>
    <t>_____部门2020年政府性基金预算支出情况表</t>
    <phoneticPr fontId="0" type="noConversion"/>
  </si>
  <si>
    <t>附件15：</t>
    <phoneticPr fontId="0" type="noConversion"/>
  </si>
  <si>
    <t>_____部门2020年财政专户管理的非税拨款预算支出情况表</t>
    <phoneticPr fontId="0" type="noConversion"/>
  </si>
  <si>
    <t>附件16：</t>
    <phoneticPr fontId="0" type="noConversion"/>
  </si>
  <si>
    <t>_____部门2020年一般公共预算-经费拨款支出情况表</t>
    <phoneticPr fontId="0" type="noConversion"/>
  </si>
  <si>
    <t>附件17：</t>
    <phoneticPr fontId="0" type="noConversion"/>
  </si>
  <si>
    <t>_____部门2020年专项资金预算汇总表</t>
    <phoneticPr fontId="0" type="noConversion"/>
  </si>
  <si>
    <t>一般公共预算拨款</t>
    <phoneticPr fontId="0" type="noConversion"/>
  </si>
  <si>
    <t>经费拨款</t>
    <phoneticPr fontId="0" type="noConversion"/>
  </si>
  <si>
    <t xml:space="preserve">    02</t>
  </si>
  <si>
    <t>附件18：</t>
    <phoneticPr fontId="0" type="noConversion"/>
  </si>
  <si>
    <r>
      <t>_____</t>
    </r>
    <r>
      <rPr>
        <b/>
        <sz val="16"/>
        <rFont val="宋体"/>
        <family val="3"/>
        <charset val="134"/>
      </rPr>
      <t>部门</t>
    </r>
    <r>
      <rPr>
        <b/>
        <sz val="16"/>
        <rFont val="Times New Roman"/>
        <family val="1"/>
      </rPr>
      <t>2020</t>
    </r>
    <r>
      <rPr>
        <b/>
        <sz val="16"/>
        <rFont val="宋体"/>
        <family val="3"/>
        <charset val="134"/>
      </rPr>
      <t>年一般公共预算</t>
    </r>
    <r>
      <rPr>
        <b/>
        <sz val="16"/>
        <rFont val="Times New Roman"/>
        <family val="1"/>
      </rPr>
      <t>“</t>
    </r>
    <r>
      <rPr>
        <b/>
        <sz val="16"/>
        <rFont val="宋体"/>
        <family val="3"/>
        <charset val="134"/>
      </rPr>
      <t>三公</t>
    </r>
    <r>
      <rPr>
        <b/>
        <sz val="16"/>
        <rFont val="Times New Roman"/>
        <family val="1"/>
      </rPr>
      <t>”</t>
    </r>
    <r>
      <rPr>
        <b/>
        <sz val="16"/>
        <rFont val="宋体"/>
        <family val="3"/>
        <charset val="134"/>
      </rPr>
      <t>经费预算表</t>
    </r>
    <phoneticPr fontId="0" type="noConversion"/>
  </si>
  <si>
    <t>附件19：</t>
    <phoneticPr fontId="0" type="noConversion"/>
  </si>
  <si>
    <t>_____部门2020年州本级部门预算部门专项绩效目标申报表</t>
    <phoneticPr fontId="0" type="noConversion"/>
  </si>
  <si>
    <t>实施保障措施</t>
    <phoneticPr fontId="0" type="noConversion"/>
  </si>
  <si>
    <t>402001</t>
  </si>
  <si>
    <t>湘西州林业局本级</t>
  </si>
  <si>
    <t>402002</t>
  </si>
  <si>
    <t>州森林公安分局</t>
  </si>
  <si>
    <t>402007</t>
  </si>
  <si>
    <t>州林业勘察设计院（森林资源监测中心）</t>
  </si>
  <si>
    <t>402011</t>
  </si>
  <si>
    <t>州林业科学研究所</t>
  </si>
  <si>
    <t>402013</t>
  </si>
  <si>
    <t>州森林生态研究实验站</t>
  </si>
  <si>
    <t>402098</t>
  </si>
  <si>
    <t>州林业局其他全额事业</t>
  </si>
  <si>
    <t>213</t>
  </si>
  <si>
    <t>农林水支出</t>
  </si>
  <si>
    <t xml:space="preserve">  213</t>
  </si>
  <si>
    <t xml:space="preserve">  林业和草原</t>
  </si>
  <si>
    <t xml:space="preserve">    213</t>
  </si>
  <si>
    <t xml:space="preserve">    行政运行（林业）</t>
  </si>
  <si>
    <t xml:space="preserve">    事业机构</t>
  </si>
  <si>
    <t>34</t>
  </si>
  <si>
    <t xml:space="preserve">    林业草原防灾减灾</t>
  </si>
  <si>
    <t>附件4：</t>
    <phoneticPr fontId="0" type="noConversion"/>
  </si>
  <si>
    <t>_____部门2020年支出总表（分类）</t>
    <phoneticPr fontId="0" type="noConversion"/>
  </si>
  <si>
    <t>附件5：</t>
    <phoneticPr fontId="0" type="noConversion"/>
  </si>
  <si>
    <t>_____部门2020年基本支出预算明细表—工资福利支出</t>
    <phoneticPr fontId="0" type="noConversion"/>
  </si>
  <si>
    <t>附件6：</t>
    <phoneticPr fontId="0" type="noConversion"/>
  </si>
  <si>
    <t>_____部门2020年基本支出预算明细表—一般商品和服务支出</t>
    <phoneticPr fontId="0" type="noConversion"/>
  </si>
  <si>
    <t>税金及附加费用</t>
    <phoneticPr fontId="0" type="noConversion"/>
  </si>
  <si>
    <t>党建经费</t>
    <phoneticPr fontId="0" type="noConversion"/>
  </si>
  <si>
    <t>其他商品和服务支出</t>
    <phoneticPr fontId="0" type="noConversion"/>
  </si>
  <si>
    <t>附件8：</t>
    <phoneticPr fontId="0" type="noConversion"/>
  </si>
  <si>
    <t>附件10：</t>
    <phoneticPr fontId="0" type="noConversion"/>
  </si>
  <si>
    <r>
      <t>______</t>
    </r>
    <r>
      <rPr>
        <b/>
        <sz val="18"/>
        <rFont val="宋体"/>
        <family val="3"/>
        <charset val="134"/>
      </rPr>
      <t>部门</t>
    </r>
    <r>
      <rPr>
        <b/>
        <sz val="18"/>
        <rFont val="Times New Roman"/>
        <family val="1"/>
      </rPr>
      <t>2020</t>
    </r>
    <r>
      <rPr>
        <b/>
        <sz val="18"/>
        <rFont val="宋体"/>
        <family val="3"/>
        <charset val="134"/>
      </rPr>
      <t>年一般公共预算基本支出情况表</t>
    </r>
    <phoneticPr fontId="0" type="noConversion"/>
  </si>
  <si>
    <t>工资福利支出</t>
    <phoneticPr fontId="0" type="noConversion"/>
  </si>
  <si>
    <t>商品和服务支出</t>
    <phoneticPr fontId="0" type="noConversion"/>
  </si>
  <si>
    <t>对个人和家庭的补助</t>
    <phoneticPr fontId="0" type="noConversion"/>
  </si>
  <si>
    <t>附件12：</t>
    <phoneticPr fontId="0" type="noConversion"/>
  </si>
  <si>
    <t>_____部门2020年一般公共预算基本支出预算明细表—一般商品和服务支出</t>
    <phoneticPr fontId="0" type="noConversion"/>
  </si>
  <si>
    <t>功能科目</t>
    <phoneticPr fontId="0" type="noConversion"/>
  </si>
  <si>
    <t>功能科目名称</t>
    <phoneticPr fontId="0" type="noConversion"/>
  </si>
  <si>
    <t>税金及附加费用</t>
    <phoneticPr fontId="0" type="noConversion"/>
  </si>
  <si>
    <t>党建经费</t>
    <phoneticPr fontId="0" type="noConversion"/>
  </si>
  <si>
    <t>其他商品和服务支出</t>
    <phoneticPr fontId="0" type="noConversion"/>
  </si>
  <si>
    <t xml:space="preserve">      213</t>
  </si>
  <si>
    <t xml:space="preserve">      行政运行（林业）</t>
  </si>
  <si>
    <t>其他林业培育、动植物保护</t>
  </si>
  <si>
    <t>森林防火</t>
  </si>
  <si>
    <t>森业防火</t>
  </si>
  <si>
    <t xml:space="preserve">  34</t>
  </si>
  <si>
    <t xml:space="preserve">      林业草原防灾减灾</t>
  </si>
  <si>
    <t>防灾减灾</t>
  </si>
  <si>
    <t>湘西州林业局</t>
  </si>
  <si>
    <t xml:space="preserve">  湘西州林业局本级</t>
  </si>
  <si>
    <t xml:space="preserve">  州森林公安分局</t>
  </si>
  <si>
    <t xml:space="preserve">  州林业勘察设计院（森林资源监测中心）</t>
  </si>
  <si>
    <t xml:space="preserve">  州林业科学研究所</t>
  </si>
  <si>
    <t xml:space="preserve">  州森林生态研究实验站</t>
  </si>
  <si>
    <t xml:space="preserve">  州林业局其他全额事业</t>
  </si>
  <si>
    <t>402</t>
  </si>
  <si>
    <t xml:space="preserve">  402001</t>
  </si>
  <si>
    <t xml:space="preserve">    402001</t>
  </si>
  <si>
    <t xml:space="preserve">    其他林业培育、动植物保护</t>
  </si>
  <si>
    <t>预算</t>
  </si>
  <si>
    <t>负责林业和草原及其生态保护修复的监督管理。拟定林业和草原及其生态保护修复的政策、规划、标准并组织实施，按规定起草相关地方性法规、规章草案。组织开展森林、草原、师弟、荒漠和陆生野生动植物资源动态监测与评价。_x000D_
组织林业和草原生态保护赐福和造林绿化工作。组织实施林业和草原重点生态修复工程，指导公益林和商品林的培育，指导、监督全民义务植树、城乡绿化工作，组织指导林木花卉工作。指导林业和草原有害生物防治、检疫工作。承担林业和草原应对气候变化的相关工作。承担州绿化委员会的具体工作。负责陆生野生动植物资源监督管理。组织开展陆生野生动植物资源调查，指导陆生野生动植物的救护繁育、栖息地恢复发展、疫源疫病监测，监督管理陆生野生动植物猎捕或采集、驯养繁殖或培植、经营林永，按分工监督管理陆生野生动植物进出口。</t>
  </si>
  <si>
    <t>每年对专项资金的使用管理进行检查，确保资金服务于森林培育、动植物保护、病虫害防治、退耕还林工程等林业工程项目。</t>
  </si>
  <si>
    <t>州发【2005】8号文件</t>
  </si>
  <si>
    <t>初步建立健全野生动植物保护的管理体系，，到2020年市我州60%以上的国家重点野生动植物资源得到恢复；保护全州420.35万亩退耕还林成果，700.39万亩生态公益林管护到位，油茶等林业产业规模化等。</t>
  </si>
  <si>
    <t xml:space="preserve">建立健全野生动植物保护的管理体系，到2020年使我州60%以上的国家重点野生动植物资源得到恢复；保护全州420万亩退耕还林成果，700万亩生态公益林管护到位，油茶等林业产业规模化等_x000D_
完成森林抚育10.7万亩；完成森林抚育10力争完成松线虫病普查工作，确保每年国检过关，4.14亿退耕还林补助资金、700万亩省级以上的生态公益林1.14亿补偿资金补偿到位。_x000D_
退耕还林冬春季搞好补植补造，以及森林防火，夏秋季迎接国家年度检查，拿回补助资金。林业林地产权登记、林业产业发展、公益林护林防火管护、林业工程与项目管理的跟进、林业行政案件的查处等工作。_x000D_
_x000D_
</t>
  </si>
  <si>
    <t xml:space="preserve">已完成15万亩森林抚育的规划编制和审定机割灌除草的小班工作；已全面完成10.21万亩的封山育林计划；继续做好秋冬季节的松线虫普查监测工作，推进林业有害生物的普查；退耕还林冬春季搞好补植补造，以及森林防火，夏秋季迎接国家年度检查，拿回补助资金。林业林地产权登记、林业产业发展、公益林护林防火管护、林业工程与项目管理的跟进、林业行政案件的查处等工作。_x000D_
</t>
  </si>
  <si>
    <t xml:space="preserve">退耕还林工作确保420.35万亩退耕还林成果不受损害，为160万人退耕农户拿回5.18亿年度补助资金。716万亩省级以上的生态公益林补偿资金2.51亿到位，公益林管护到位；林业产权明晰，便于林业的流转，使社会资金融入林业，加速林业发展；林业工程与项目管理及林业执法工作加快林业发展，为我州的生态州建设提供有力的保障。_x000D_
森林培育项目完成人工造林16.06万亩，新封山育林12.6万亩，森林抚育25万亩；动植物保护管理站9个，清查野生动物驯养繁殖经营单位88家，并进行登记造册，开展野生动植物保护的“利剑”专项行动； _x000D_
</t>
  </si>
  <si>
    <t xml:space="preserve">社会效益：极大地提高自然保护意识，促进野生动植物利用的可持续发展；经济效益5.28亿补助资金补偿到位；社会、环境效益为我州绿色湘西累计净增森林面积420万亩，农户顺利领取到年度补助资金,700万亩省级以上的生态公益林得到更好管护、林业产业健康有序发展，生态环境得到大力改善，生态效益、社会效益显著提高。_x000D_
经济效益5.28亿补助资金补偿到位；社会、环境效益为我州绿色湘西累计净增森林面积420万亩，农户顺利领取到年度补助资金,700万亩省级以上的生态公益林得到更好管护、林业产业健康有序发展，生态环境得到大力改善，生态效益、社会效益显著提高。_x000D_
</t>
  </si>
  <si>
    <t>《州林业局专项资金管理办法》《州林业局重点项目管理办法》《机关财务管理办法》</t>
  </si>
  <si>
    <t xml:space="preserve">    森林防火</t>
  </si>
  <si>
    <t>指导全州森林公安工作，监督管理森林公安队伍，指导全州林业重大违法案件的查处，负责相关行政执法监管工作，指导林区社会治安治理工作。_x000D_
负责落实综合防灾减灾规划相关要求，资质编制森林和草原火灾防止规划和防护标准并指导实施，指导开展防火巡护、火源管理、防火设施建设等工作。组织指导国有林场林区和草原开展宣传教育、监测预警、督促检查等防火工作。必要时，可以提请州应急管理局，以州应急指挥机构名义，部署相关防治工作。</t>
  </si>
  <si>
    <t xml:space="preserve">加强领导，规范专项资金项目审批实施，加强专项资金的财务管理，加强专项资金使用检查监督，追求项目资金投入产出效益最大化。_x000D_
_x000D_
</t>
  </si>
  <si>
    <t xml:space="preserve">1、湖南省森林防火指挥部《关于落实省委书记和省长关于加强当前森林防火工作指挥的紧急通知》（湘森指【2014】15号文件第四条规定）；_x000D_
2、省、州人民政府签订的《森林防火责任状》第一条第四款规定；_x000D_
3、《湘西州人民政府关于加强森林资源保护管理的通知》（州政办【2014】90号文件）；_x000D_
4、《关于开展春季森林防火工资监督的通知》（湘森指【2014】9号的督查要求。_x000D_
</t>
  </si>
  <si>
    <t>各级森林防火指挥部、武警部队、财政部门要积极配合，迅速建成省市县三级武警森林灭火救援队伍，实现人员到位、经费保障到位、装备配备到位、教育培训到位、指挥机制健全的目标，进一步提高我州森林火灾扑救能力。通过项目实施，提高我州森林火灾特别是较大森林火灾的扑救能力，江全州森林火灾发生率控制在每10万公顷20次以内，森林会长受害率控制在1以内，森林火灾当日扑灭率控制在95%以内。为最大程度减少森林火灾损失、保护人民群众生命财产安全、维护生态安全和绿色湘西建设成果提供有力保障。不发生重大森林火灾和特别重大火灾。</t>
  </si>
  <si>
    <t>为切实做好森林防火工作，认真贯彻落实《中华人民共和国森林防火实施办法》、《国家森林火灾应急预案、《湖南省森林防火条例》和《湖南省森林火灾应急预案》、州政府与省政府签订的森林防火责任书如下：市州人民政府保证按照国务院和省级的有关规定，切实做好辖区内的森林防火工作，江森林防火基础设施纳入国民经济和社会发展计划，森林防火经费纳入本级财政预算。市州和县市财政均每年按有林面积</t>
  </si>
  <si>
    <t xml:space="preserve">1、年初组建三级武警森林灭火救援队伍建设，以武警部队为基础，建立了9支260人的武警森林灭火救援队。配置必要的扑救装备。_x000D_
2、半年开展应急演练。_x000D_
3、下半年进入防火期，认真做好森林防火扑救工作。建立健全森林防火值班制度，及时启动应急预案。开通12119森林火警报警电话，简称无线电对讲系统。_x000D_
</t>
  </si>
  <si>
    <t xml:space="preserve">森林防火工资按照“三重一大”落实的要求，全州森林防火宣传牌、碑、横幅标语、画册资料、公益广告等宣传成果提高10%以上，年度组织开展督查检查、隐患排查5次以上，年度举办森林防火演练1次以上；年度举办森林防火相关培训2次以上；召开相关会议_x000D_
3次以上；年度增购50-100万元的森林火灾扑救设备，以满足境内扑救较大森林火灾的需要。_x000D_
</t>
  </si>
  <si>
    <t xml:space="preserve">该项目的实施，切实提高了我州森林火灾的应急处理能力，对完善提升“绿色湘西”“生态湘西”的形象和地位提供了有力保证。使我州的森林火灾年受害率控制在1%以内，进而达到在我州不发生重大森林火灾和特别重大森林火灾的目的，并对我州经济、环境与社会的综合可持续发展起到推动促进作用。_x000D_
社会效益分析：通过对我州森林救援队的建设，武安周森林防火意识不断加强，破坏森林资源案件日益下降。森林防火物质的购置和储备，通讯指挥系统的建设运用，森林防火值班制度、应急预案制度的简历，为扑灭森林火灾，快速调度提供了有力保障。该项目的实施，有效的保护了森林资源，对我周“绿色湘西”“生态湘西”的建设起到了积极推动的作用。_x000D_
_x000D_
</t>
  </si>
  <si>
    <t xml:space="preserve">为加强对专项资金的管理，确保专项资金安全有效运行，州林业局制定了《州林业局重点项目建设管理制度》、《机关财务管理制度》等，从资金使用范围、使用原则吉资金拨付、监督等方面制定了一系列的管理条例。专项资金严格按照批准的用途专款专用。_x000D_
_x000D_
</t>
  </si>
  <si>
    <t xml:space="preserve">  402002</t>
  </si>
  <si>
    <t xml:space="preserve">    402002</t>
  </si>
  <si>
    <r>
      <t>2</t>
    </r>
    <r>
      <rPr>
        <sz val="10"/>
        <rFont val="宋体"/>
        <family val="3"/>
        <charset val="134"/>
      </rPr>
      <t>08</t>
    </r>
    <phoneticPr fontId="0" type="noConversion"/>
  </si>
  <si>
    <r>
      <t>0</t>
    </r>
    <r>
      <rPr>
        <sz val="10"/>
        <rFont val="宋体"/>
        <family val="3"/>
        <charset val="134"/>
      </rPr>
      <t>5</t>
    </r>
    <phoneticPr fontId="0" type="noConversion"/>
  </si>
  <si>
    <r>
      <t>0</t>
    </r>
    <r>
      <rPr>
        <sz val="10"/>
        <rFont val="宋体"/>
        <family val="3"/>
        <charset val="134"/>
      </rPr>
      <t>1</t>
    </r>
    <phoneticPr fontId="0" type="noConversion"/>
  </si>
  <si>
    <t>行政单位离退休</t>
  </si>
  <si>
    <t>行政单位离退休</t>
    <phoneticPr fontId="0" type="noConversion"/>
  </si>
  <si>
    <t>民族地区补助</t>
    <phoneticPr fontId="0" type="noConversion"/>
  </si>
  <si>
    <t>离休加发工资</t>
    <phoneticPr fontId="0" type="noConversion"/>
  </si>
  <si>
    <t>05</t>
    <phoneticPr fontId="0" type="noConversion"/>
  </si>
  <si>
    <r>
      <t>02</t>
    </r>
    <r>
      <rPr>
        <sz val="10"/>
        <rFont val="宋体"/>
        <family val="3"/>
        <charset val="134"/>
      </rPr>
      <t/>
    </r>
  </si>
  <si>
    <t>事业单位离退休</t>
  </si>
  <si>
    <t>事业单位离退休</t>
    <phoneticPr fontId="0" type="noConversion"/>
  </si>
  <si>
    <t>02</t>
    <phoneticPr fontId="0" type="noConversion"/>
  </si>
  <si>
    <t>05</t>
    <phoneticPr fontId="0" type="noConversion"/>
  </si>
  <si>
    <t>02</t>
    <phoneticPr fontId="0" type="noConversion"/>
  </si>
  <si>
    <t>合计</t>
    <phoneticPr fontId="0" type="noConversion"/>
  </si>
  <si>
    <t xml:space="preserve"> </t>
    <phoneticPr fontId="0" type="noConversion"/>
  </si>
  <si>
    <t>2020年州直行政事业单位新增资产汇总表</t>
  </si>
  <si>
    <t>编报单位</t>
  </si>
  <si>
    <t>新增资产配置</t>
  </si>
  <si>
    <t>存量资产</t>
  </si>
  <si>
    <t>备注</t>
  </si>
  <si>
    <t>房屋及构筑物</t>
  </si>
  <si>
    <t>土地</t>
  </si>
  <si>
    <t>车辆</t>
  </si>
  <si>
    <t>办公设备</t>
  </si>
  <si>
    <t>其他资产</t>
  </si>
  <si>
    <t xml:space="preserve">其他资产 </t>
  </si>
  <si>
    <t>通用设备</t>
  </si>
  <si>
    <t>办公家具</t>
  </si>
  <si>
    <t>金额</t>
  </si>
  <si>
    <t>平方米</t>
  </si>
  <si>
    <t>辆</t>
  </si>
  <si>
    <t>台/套</t>
  </si>
  <si>
    <t xml:space="preserve">  湘西州林业局</t>
  </si>
  <si>
    <t xml:space="preserve">    州林业勘察设计院（森林资源监测中心）</t>
  </si>
  <si>
    <t xml:space="preserve">    州森林公安分局</t>
  </si>
  <si>
    <t xml:space="preserve">    湘西州林业局本级</t>
  </si>
  <si>
    <t xml:space="preserve">    州林业局其他全额事业</t>
  </si>
  <si>
    <t>附件：21</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</si>
</sst>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0_ "/>
    <numFmt numFmtId="178" formatCode="#,##0.00_ "/>
    <numFmt numFmtId="179" formatCode="0.0000_ "/>
    <numFmt numFmtId="180" formatCode="#,##0.0000"/>
  </numFmts>
  <fonts count="31">
    <font>
      <sz val="9"/>
      <name val="宋体"/>
      <charset val="134"/>
    </font>
    <font>
      <sz val="12"/>
      <name val="宋体"/>
      <charset val="134"/>
    </font>
    <font>
      <b/>
      <sz val="18"/>
      <name val="Times New Roman"/>
      <family val="1"/>
    </font>
    <font>
      <b/>
      <sz val="12"/>
      <name val="宋体"/>
      <charset val="134"/>
    </font>
    <font>
      <sz val="10"/>
      <name val="宋体"/>
      <charset val="134"/>
    </font>
    <font>
      <sz val="9"/>
      <name val="Times New Roman"/>
      <family val="1"/>
    </font>
    <font>
      <b/>
      <sz val="10"/>
      <name val="Times New Roman"/>
      <family val="1"/>
    </font>
    <font>
      <b/>
      <sz val="9"/>
      <name val="Times New Roman"/>
      <family val="1"/>
    </font>
    <font>
      <sz val="18"/>
      <name val="Times New Roman"/>
      <family val="1"/>
    </font>
    <font>
      <sz val="10"/>
      <name val="Times New Roman"/>
      <family val="1"/>
    </font>
    <font>
      <sz val="14"/>
      <name val="宋体"/>
      <charset val="134"/>
    </font>
    <font>
      <b/>
      <sz val="10"/>
      <name val="宋体"/>
      <charset val="134"/>
    </font>
    <font>
      <b/>
      <sz val="9"/>
      <name val="宋体"/>
      <charset val="134"/>
    </font>
    <font>
      <b/>
      <sz val="15"/>
      <name val="宋体"/>
      <charset val="134"/>
    </font>
    <font>
      <u/>
      <sz val="9"/>
      <name val="宋体"/>
      <charset val="134"/>
    </font>
    <font>
      <sz val="11"/>
      <color indexed="17"/>
      <name val="宋体"/>
      <charset val="134"/>
    </font>
    <font>
      <sz val="11"/>
      <color indexed="20"/>
      <name val="宋体"/>
      <charset val="134"/>
    </font>
    <font>
      <sz val="9"/>
      <name val="宋体"/>
      <charset val="134"/>
    </font>
    <font>
      <b/>
      <sz val="22"/>
      <name val="宋体"/>
      <charset val="134"/>
    </font>
    <font>
      <b/>
      <sz val="16"/>
      <name val="宋体"/>
      <charset val="134"/>
    </font>
    <font>
      <b/>
      <sz val="10"/>
      <name val="黑体"/>
      <charset val="134"/>
    </font>
    <font>
      <sz val="10"/>
      <name val="实体"/>
      <family val="3"/>
      <charset val="134"/>
    </font>
    <font>
      <b/>
      <sz val="10"/>
      <name val="实体"/>
      <family val="3"/>
      <charset val="134"/>
    </font>
    <font>
      <b/>
      <sz val="16"/>
      <name val="Times New Roman"/>
      <family val="1"/>
    </font>
    <font>
      <sz val="10"/>
      <color rgb="FFFF0000"/>
      <name val="宋体"/>
      <family val="3"/>
      <charset val="134"/>
    </font>
    <font>
      <sz val="10"/>
      <name val="宋体"/>
      <family val="3"/>
      <charset val="134"/>
    </font>
    <font>
      <b/>
      <sz val="10"/>
      <name val="宋体"/>
      <family val="3"/>
      <charset val="134"/>
    </font>
    <font>
      <b/>
      <sz val="18"/>
      <name val="宋体"/>
      <family val="3"/>
      <charset val="134"/>
    </font>
    <font>
      <b/>
      <sz val="16"/>
      <name val="宋体"/>
      <family val="3"/>
      <charset val="134"/>
    </font>
    <font>
      <sz val="9"/>
      <name val="宋体"/>
      <family val="3"/>
      <charset val="134"/>
    </font>
    <font>
      <b/>
      <sz val="9"/>
      <name val="宋体"/>
      <family val="3"/>
      <charset val="13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5"/>
      </patternFill>
    </fill>
    <fill>
      <patternFill patternType="solid">
        <fgColor indexed="42"/>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8"/>
      </top>
      <bottom style="thin">
        <color indexed="64"/>
      </bottom>
      <diagonal/>
    </border>
  </borders>
  <cellStyleXfs count="32">
    <xf numFmtId="0" fontId="0" fillId="0" borderId="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cellStyleXfs>
  <cellXfs count="309">
    <xf numFmtId="0" fontId="0" fillId="0" borderId="0" xfId="0" applyProtection="1"/>
    <xf numFmtId="0" fontId="0" fillId="0" borderId="0" xfId="0" applyFill="1" applyProtection="1"/>
    <xf numFmtId="0" fontId="5" fillId="0" borderId="0" xfId="0" applyFont="1" applyProtection="1"/>
    <xf numFmtId="0" fontId="6" fillId="0" borderId="0" xfId="0" applyFont="1" applyAlignment="1" applyProtection="1">
      <alignment vertical="center"/>
    </xf>
    <xf numFmtId="0" fontId="7" fillId="0" borderId="0" xfId="0" applyFont="1" applyProtection="1"/>
    <xf numFmtId="0" fontId="6" fillId="0" borderId="0" xfId="0" applyFont="1" applyProtection="1"/>
    <xf numFmtId="0" fontId="5" fillId="0" borderId="0" xfId="0" applyFont="1" applyFill="1" applyProtection="1"/>
    <xf numFmtId="0" fontId="5" fillId="0" borderId="0" xfId="0" applyFont="1"/>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5" fillId="0" borderId="0" xfId="0" applyFont="1" applyFill="1"/>
    <xf numFmtId="0" fontId="6" fillId="0" borderId="0" xfId="0" applyNumberFormat="1" applyFont="1" applyFill="1" applyAlignment="1" applyProtection="1">
      <alignment horizontal="center" vertical="center" wrapText="1"/>
    </xf>
    <xf numFmtId="0" fontId="10" fillId="0" borderId="0" xfId="0" applyNumberFormat="1" applyFont="1" applyFill="1" applyAlignment="1" applyProtection="1">
      <alignment horizontal="left" vertical="center" wrapText="1"/>
    </xf>
    <xf numFmtId="0" fontId="11" fillId="0" borderId="0" xfId="0" applyNumberFormat="1" applyFont="1" applyFill="1" applyAlignment="1" applyProtection="1">
      <alignment horizontal="right" vertical="center" wrapText="1"/>
    </xf>
    <xf numFmtId="0" fontId="11" fillId="2" borderId="1"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Continuous" vertical="center"/>
    </xf>
    <xf numFmtId="0" fontId="6" fillId="0" borderId="0" xfId="0" applyNumberFormat="1" applyFont="1" applyFill="1" applyAlignment="1" applyProtection="1">
      <alignment horizontal="centerContinuous"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NumberFormat="1" applyFont="1" applyFill="1" applyAlignment="1" applyProtection="1">
      <alignment vertical="center"/>
    </xf>
    <xf numFmtId="0" fontId="7" fillId="0" borderId="0" xfId="0" applyFont="1" applyAlignment="1">
      <alignment horizontal="centerContinuous" vertical="center"/>
    </xf>
    <xf numFmtId="0" fontId="6" fillId="0" borderId="2" xfId="0" applyNumberFormat="1" applyFont="1" applyFill="1" applyBorder="1" applyAlignment="1" applyProtection="1">
      <alignment horizontal="left" vertical="center"/>
    </xf>
    <xf numFmtId="0" fontId="6" fillId="0" borderId="0" xfId="0" applyNumberFormat="1" applyFont="1" applyFill="1" applyAlignment="1" applyProtection="1">
      <alignment horizontal="left" vertical="center"/>
    </xf>
    <xf numFmtId="0" fontId="11" fillId="2" borderId="3" xfId="0" applyNumberFormat="1" applyFont="1" applyFill="1" applyBorder="1" applyAlignment="1" applyProtection="1">
      <alignment horizontal="centerContinuous" vertical="center"/>
    </xf>
    <xf numFmtId="0" fontId="11" fillId="2"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xf>
    <xf numFmtId="0" fontId="9" fillId="0" borderId="0" xfId="0" applyFont="1" applyAlignment="1">
      <alignment horizontal="center" vertical="center"/>
    </xf>
    <xf numFmtId="0" fontId="3" fillId="0" borderId="5" xfId="0" applyFont="1" applyBorder="1" applyAlignment="1">
      <alignment horizontal="center" vertical="center" wrapText="1"/>
    </xf>
    <xf numFmtId="0" fontId="14" fillId="0" borderId="0" xfId="0" applyNumberFormat="1" applyFont="1" applyFill="1" applyAlignment="1" applyProtection="1"/>
    <xf numFmtId="0" fontId="4" fillId="0" borderId="3" xfId="0" applyNumberFormat="1" applyFont="1" applyFill="1" applyBorder="1" applyAlignment="1" applyProtection="1">
      <alignment vertical="center"/>
    </xf>
    <xf numFmtId="0" fontId="0" fillId="0" borderId="0" xfId="0" applyFill="1"/>
    <xf numFmtId="0" fontId="4" fillId="0" borderId="3"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vertical="center"/>
    </xf>
    <xf numFmtId="0" fontId="8"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8" fillId="0" borderId="0" xfId="0" applyFont="1" applyAlignment="1" applyProtection="1">
      <alignment horizontal="centerContinuous"/>
    </xf>
    <xf numFmtId="0" fontId="17" fillId="0" borderId="0" xfId="12"/>
    <xf numFmtId="0" fontId="17" fillId="0" borderId="0" xfId="12" applyAlignment="1">
      <alignment horizontal="right" vertical="center"/>
    </xf>
    <xf numFmtId="0" fontId="17" fillId="0" borderId="0" xfId="12" applyFill="1" applyAlignment="1">
      <alignment horizontal="centerContinuous"/>
    </xf>
    <xf numFmtId="0" fontId="17" fillId="0" borderId="0" xfId="12" applyAlignment="1">
      <alignment horizontal="centerContinuous"/>
    </xf>
    <xf numFmtId="0" fontId="17" fillId="0" borderId="0" xfId="12" applyFill="1"/>
    <xf numFmtId="0" fontId="17" fillId="0" borderId="0" xfId="13" applyFill="1"/>
    <xf numFmtId="0" fontId="17" fillId="0" borderId="0" xfId="13"/>
    <xf numFmtId="0" fontId="17" fillId="0" borderId="0" xfId="13" applyAlignment="1">
      <alignment wrapText="1"/>
    </xf>
    <xf numFmtId="0" fontId="12" fillId="0" borderId="0" xfId="13" applyNumberFormat="1" applyFont="1" applyFill="1" applyAlignment="1" applyProtection="1">
      <alignment horizontal="centerContinuous" vertical="center"/>
    </xf>
    <xf numFmtId="0" fontId="17" fillId="0" borderId="0" xfId="14"/>
    <xf numFmtId="0" fontId="13" fillId="0" borderId="0" xfId="14" applyNumberFormat="1" applyFont="1" applyFill="1" applyAlignment="1" applyProtection="1">
      <alignment horizontal="centerContinuous" vertical="center"/>
    </xf>
    <xf numFmtId="0" fontId="17" fillId="0" borderId="0" xfId="14" applyFill="1"/>
    <xf numFmtId="0" fontId="17" fillId="0" borderId="0" xfId="15"/>
    <xf numFmtId="0" fontId="17" fillId="0" borderId="0" xfId="15" applyAlignment="1">
      <alignment horizontal="right" vertical="center"/>
    </xf>
    <xf numFmtId="0" fontId="3" fillId="0" borderId="0" xfId="15" applyFont="1" applyAlignment="1">
      <alignment horizontal="centerContinuous"/>
    </xf>
    <xf numFmtId="0" fontId="17" fillId="0" borderId="0" xfId="15" applyAlignment="1">
      <alignment horizontal="centerContinuous"/>
    </xf>
    <xf numFmtId="0" fontId="17" fillId="0" borderId="0" xfId="15" applyFill="1"/>
    <xf numFmtId="177" fontId="17" fillId="0" borderId="0" xfId="15" applyNumberFormat="1"/>
    <xf numFmtId="0" fontId="18" fillId="0" borderId="0" xfId="16" applyFont="1" applyAlignment="1">
      <alignment horizontal="centerContinuous" vertical="center"/>
    </xf>
    <xf numFmtId="0" fontId="17" fillId="0" borderId="0" xfId="16"/>
    <xf numFmtId="0" fontId="17" fillId="0" borderId="0" xfId="16" applyFill="1"/>
    <xf numFmtId="0" fontId="17" fillId="0" borderId="0" xfId="17"/>
    <xf numFmtId="0" fontId="19" fillId="0" borderId="0" xfId="17" applyFont="1" applyAlignment="1">
      <alignment horizontal="centerContinuous" vertical="center"/>
    </xf>
    <xf numFmtId="0" fontId="17" fillId="0" borderId="0" xfId="17" applyFill="1"/>
    <xf numFmtId="0" fontId="6" fillId="0" borderId="0" xfId="0" applyFont="1" applyAlignment="1" applyProtection="1">
      <alignment horizontal="left" vertical="center"/>
    </xf>
    <xf numFmtId="0" fontId="3" fillId="0" borderId="6" xfId="0" applyNumberFormat="1" applyFont="1" applyFill="1" applyBorder="1" applyAlignment="1" applyProtection="1">
      <alignment horizontal="centerContinuous" vertical="center" wrapText="1"/>
    </xf>
    <xf numFmtId="0" fontId="3" fillId="0" borderId="4" xfId="0" applyNumberFormat="1" applyFont="1" applyFill="1" applyBorder="1" applyAlignment="1" applyProtection="1">
      <alignment horizontal="centerContinuous" vertical="center" wrapText="1"/>
    </xf>
    <xf numFmtId="0" fontId="19"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12" fillId="0" borderId="2" xfId="0" applyNumberFormat="1" applyFont="1" applyFill="1" applyBorder="1" applyAlignment="1" applyProtection="1">
      <alignment horizontal="right" vertical="center"/>
    </xf>
    <xf numFmtId="0" fontId="3" fillId="0" borderId="3" xfId="0" applyNumberFormat="1" applyFont="1" applyFill="1" applyBorder="1" applyAlignment="1" applyProtection="1">
      <alignment horizontal="centerContinuous" vertical="center" wrapText="1"/>
    </xf>
    <xf numFmtId="0" fontId="1" fillId="0" borderId="3" xfId="0" applyFont="1" applyBorder="1" applyAlignment="1" applyProtection="1">
      <alignment horizontal="centerContinuous" vertical="center" wrapText="1"/>
    </xf>
    <xf numFmtId="4" fontId="3" fillId="0" borderId="5" xfId="0" applyNumberFormat="1" applyFont="1" applyBorder="1" applyAlignment="1">
      <alignment horizontal="center" vertical="center" wrapText="1"/>
    </xf>
    <xf numFmtId="0" fontId="11" fillId="0" borderId="0" xfId="0" applyFont="1" applyAlignment="1" applyProtection="1">
      <alignment horizontal="left" vertical="center"/>
    </xf>
    <xf numFmtId="0" fontId="4" fillId="0" borderId="3" xfId="0" applyFont="1" applyFill="1" applyBorder="1" applyProtection="1"/>
    <xf numFmtId="0" fontId="4" fillId="0" borderId="6" xfId="0" applyFont="1" applyFill="1" applyBorder="1" applyAlignment="1" applyProtection="1">
      <alignment vertical="center"/>
    </xf>
    <xf numFmtId="0" fontId="4" fillId="0" borderId="4" xfId="0" applyFont="1" applyFill="1" applyBorder="1" applyAlignment="1" applyProtection="1">
      <alignment vertical="center"/>
    </xf>
    <xf numFmtId="0" fontId="9"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9" fillId="0" borderId="0" xfId="0" applyFont="1" applyAlignment="1" applyProtection="1">
      <alignment horizontal="centerContinuous" vertical="center"/>
    </xf>
    <xf numFmtId="0" fontId="21" fillId="0" borderId="0" xfId="0" applyFont="1" applyAlignment="1" applyProtection="1">
      <alignment horizontal="left" vertical="center"/>
    </xf>
    <xf numFmtId="0" fontId="22" fillId="0" borderId="0" xfId="0" applyFont="1" applyAlignment="1" applyProtection="1">
      <alignment horizontal="left" vertical="center"/>
    </xf>
    <xf numFmtId="0" fontId="19" fillId="0" borderId="0" xfId="12" applyFont="1" applyFill="1" applyAlignment="1">
      <alignment horizontal="centerContinuous"/>
    </xf>
    <xf numFmtId="0" fontId="11" fillId="0" borderId="7" xfId="12" applyFont="1" applyFill="1" applyBorder="1" applyAlignment="1">
      <alignment horizontal="center" vertical="center" wrapText="1"/>
    </xf>
    <xf numFmtId="0" fontId="11" fillId="0" borderId="3" xfId="12" applyFont="1" applyFill="1" applyBorder="1" applyAlignment="1">
      <alignment horizontal="center" vertical="center" wrapText="1"/>
    </xf>
    <xf numFmtId="0" fontId="11" fillId="0" borderId="4" xfId="12" applyNumberFormat="1" applyFont="1" applyFill="1" applyBorder="1" applyAlignment="1" applyProtection="1">
      <alignment horizontal="centerContinuous" vertical="center" wrapText="1"/>
    </xf>
    <xf numFmtId="0" fontId="11" fillId="0" borderId="6" xfId="12" applyNumberFormat="1" applyFont="1" applyFill="1" applyBorder="1" applyAlignment="1" applyProtection="1">
      <alignment horizontal="centerContinuous" vertical="center" wrapText="1"/>
    </xf>
    <xf numFmtId="0" fontId="11" fillId="0" borderId="8" xfId="12" applyNumberFormat="1" applyFont="1" applyFill="1" applyBorder="1" applyAlignment="1" applyProtection="1">
      <alignment horizontal="centerContinuous" vertical="center" wrapText="1"/>
    </xf>
    <xf numFmtId="0" fontId="11" fillId="0" borderId="3" xfId="13" applyNumberFormat="1" applyFont="1" applyFill="1" applyBorder="1" applyAlignment="1" applyProtection="1">
      <alignment horizontal="centerContinuous" vertical="center" wrapText="1"/>
    </xf>
    <xf numFmtId="0" fontId="11" fillId="0" borderId="3" xfId="13" applyFont="1" applyFill="1" applyBorder="1" applyAlignment="1">
      <alignment horizontal="center" vertical="center" wrapText="1"/>
    </xf>
    <xf numFmtId="0" fontId="19" fillId="0" borderId="0" xfId="13" applyNumberFormat="1" applyFont="1" applyFill="1" applyAlignment="1" applyProtection="1">
      <alignment horizontal="centerContinuous" vertical="center"/>
    </xf>
    <xf numFmtId="0" fontId="11" fillId="0" borderId="3" xfId="14" applyNumberFormat="1" applyFont="1" applyFill="1" applyBorder="1" applyAlignment="1" applyProtection="1">
      <alignment horizontal="centerContinuous" vertical="center" wrapText="1"/>
    </xf>
    <xf numFmtId="0" fontId="11" fillId="0" borderId="3" xfId="14" applyFont="1" applyFill="1" applyBorder="1" applyAlignment="1">
      <alignment horizontal="center" vertical="center" wrapText="1"/>
    </xf>
    <xf numFmtId="0" fontId="11" fillId="0" borderId="4" xfId="15" applyNumberFormat="1" applyFont="1" applyFill="1" applyBorder="1" applyAlignment="1" applyProtection="1">
      <alignment horizontal="centerContinuous" vertical="center" wrapText="1"/>
    </xf>
    <xf numFmtId="0" fontId="11" fillId="0" borderId="6" xfId="15" applyNumberFormat="1" applyFont="1" applyFill="1" applyBorder="1" applyAlignment="1" applyProtection="1">
      <alignment horizontal="centerContinuous" vertical="center" wrapText="1"/>
    </xf>
    <xf numFmtId="0" fontId="11" fillId="0" borderId="8" xfId="15" applyNumberFormat="1" applyFont="1" applyFill="1" applyBorder="1" applyAlignment="1" applyProtection="1">
      <alignment horizontal="centerContinuous" vertical="center" wrapText="1"/>
    </xf>
    <xf numFmtId="0" fontId="11" fillId="0" borderId="7" xfId="15" applyFont="1" applyFill="1" applyBorder="1" applyAlignment="1">
      <alignment horizontal="center" vertical="center" wrapText="1"/>
    </xf>
    <xf numFmtId="0" fontId="11" fillId="0" borderId="9" xfId="15" applyFont="1" applyFill="1" applyBorder="1" applyAlignment="1">
      <alignment horizontal="center" vertical="center" wrapText="1"/>
    </xf>
    <xf numFmtId="0" fontId="19" fillId="0" borderId="0" xfId="15" applyFont="1" applyFill="1" applyAlignment="1">
      <alignment horizontal="centerContinuous"/>
    </xf>
    <xf numFmtId="0" fontId="4" fillId="0" borderId="3" xfId="0" applyFont="1" applyFill="1" applyBorder="1"/>
    <xf numFmtId="0" fontId="12" fillId="0" borderId="0" xfId="15" applyFont="1" applyAlignment="1">
      <alignment horizontal="right" vertical="center"/>
    </xf>
    <xf numFmtId="176" fontId="11" fillId="0" borderId="0" xfId="0" applyNumberFormat="1" applyFont="1" applyAlignment="1" applyProtection="1">
      <alignment horizontal="right" vertical="center"/>
    </xf>
    <xf numFmtId="0" fontId="12" fillId="0" borderId="0" xfId="12" applyFont="1" applyAlignment="1">
      <alignment horizontal="right" vertical="center"/>
    </xf>
    <xf numFmtId="0" fontId="4" fillId="0" borderId="3" xfId="0" applyFont="1" applyFill="1" applyBorder="1" applyAlignment="1" applyProtection="1">
      <alignment horizontal="right" vertical="center"/>
    </xf>
    <xf numFmtId="0" fontId="4" fillId="0" borderId="6"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right" vertical="center"/>
    </xf>
    <xf numFmtId="0" fontId="11" fillId="2" borderId="3" xfId="0" applyNumberFormat="1" applyFont="1" applyFill="1" applyBorder="1" applyAlignment="1" applyProtection="1">
      <alignment horizontal="center" vertical="center" wrapText="1"/>
    </xf>
    <xf numFmtId="0" fontId="19" fillId="0" borderId="0" xfId="15" applyFont="1" applyFill="1" applyAlignment="1">
      <alignment horizontal="centerContinuous" vertical="center"/>
    </xf>
    <xf numFmtId="0" fontId="11" fillId="0" borderId="0" xfId="0" applyFont="1" applyFill="1" applyAlignment="1" applyProtection="1">
      <alignment horizontal="right" vertical="center"/>
    </xf>
    <xf numFmtId="0" fontId="1" fillId="0" borderId="0" xfId="18" applyFont="1"/>
    <xf numFmtId="0" fontId="17" fillId="0" borderId="0" xfId="18"/>
    <xf numFmtId="0" fontId="17" fillId="0" borderId="0" xfId="18" applyFill="1"/>
    <xf numFmtId="0" fontId="19" fillId="0" borderId="0" xfId="18" applyFont="1" applyFill="1" applyAlignment="1">
      <alignment horizontal="centerContinuous" vertical="center"/>
    </xf>
    <xf numFmtId="0" fontId="11" fillId="0" borderId="4" xfId="18" applyNumberFormat="1" applyFont="1" applyFill="1" applyBorder="1" applyAlignment="1" applyProtection="1">
      <alignment horizontal="center" vertical="center" wrapText="1"/>
    </xf>
    <xf numFmtId="0" fontId="11" fillId="0" borderId="3" xfId="18" applyNumberFormat="1" applyFont="1" applyFill="1" applyBorder="1" applyAlignment="1" applyProtection="1">
      <alignment horizontal="center" vertical="center" wrapText="1"/>
    </xf>
    <xf numFmtId="0" fontId="11" fillId="0" borderId="8" xfId="18" applyFont="1" applyFill="1" applyBorder="1" applyAlignment="1">
      <alignment horizontal="center" vertical="center" wrapText="1"/>
    </xf>
    <xf numFmtId="0" fontId="11" fillId="0" borderId="3" xfId="18" applyFont="1" applyFill="1" applyBorder="1" applyAlignment="1">
      <alignment horizontal="center" vertical="center" wrapText="1"/>
    </xf>
    <xf numFmtId="0" fontId="11" fillId="0" borderId="4" xfId="18" applyFont="1" applyFill="1" applyBorder="1" applyAlignment="1">
      <alignment horizontal="center" vertical="center" wrapText="1"/>
    </xf>
    <xf numFmtId="0" fontId="11" fillId="0" borderId="1" xfId="18" applyFont="1" applyFill="1" applyBorder="1" applyAlignment="1">
      <alignment horizontal="centerContinuous" vertical="center" wrapText="1"/>
    </xf>
    <xf numFmtId="0" fontId="11" fillId="0" borderId="10" xfId="18" applyFont="1" applyFill="1" applyBorder="1" applyAlignment="1">
      <alignment horizontal="centerContinuous" vertical="center" wrapText="1"/>
    </xf>
    <xf numFmtId="0" fontId="11" fillId="0" borderId="3" xfId="18" applyFont="1" applyFill="1" applyBorder="1" applyAlignment="1">
      <alignment horizontal="centerContinuous" vertical="center" wrapText="1"/>
    </xf>
    <xf numFmtId="0" fontId="17" fillId="0" borderId="0" xfId="18" applyAlignment="1">
      <alignment horizontal="centerContinuous" vertical="center"/>
    </xf>
    <xf numFmtId="0" fontId="17" fillId="0" borderId="0" xfId="19" applyFill="1"/>
    <xf numFmtId="0" fontId="17" fillId="0" borderId="0" xfId="19"/>
    <xf numFmtId="0" fontId="17" fillId="0" borderId="0" xfId="19" applyAlignment="1">
      <alignment horizontal="centerContinuous"/>
    </xf>
    <xf numFmtId="0" fontId="19" fillId="0" borderId="0" xfId="19" applyFont="1" applyAlignment="1">
      <alignment horizontal="centerContinuous"/>
    </xf>
    <xf numFmtId="0" fontId="11" fillId="2" borderId="4" xfId="0" applyNumberFormat="1" applyFont="1" applyFill="1" applyBorder="1" applyAlignment="1" applyProtection="1">
      <alignment horizontal="centerContinuous" vertical="center"/>
    </xf>
    <xf numFmtId="0" fontId="11" fillId="2" borderId="6" xfId="0" applyNumberFormat="1" applyFont="1" applyFill="1" applyBorder="1" applyAlignment="1" applyProtection="1">
      <alignment horizontal="centerContinuous" vertical="center"/>
    </xf>
    <xf numFmtId="0" fontId="11" fillId="2" borderId="8" xfId="0" applyNumberFormat="1" applyFont="1" applyFill="1" applyBorder="1" applyAlignment="1" applyProtection="1">
      <alignment horizontal="centerContinuous" vertical="center"/>
    </xf>
    <xf numFmtId="0" fontId="11" fillId="0" borderId="0" xfId="16" applyFont="1" applyAlignment="1">
      <alignment horizontal="right" vertical="center"/>
    </xf>
    <xf numFmtId="0" fontId="11" fillId="0" borderId="1" xfId="16" applyFont="1" applyBorder="1" applyAlignment="1">
      <alignment horizontal="center" vertical="center" wrapText="1"/>
    </xf>
    <xf numFmtId="0" fontId="11" fillId="0" borderId="3" xfId="16" applyFont="1" applyBorder="1" applyAlignment="1">
      <alignment horizontal="center" vertical="center" wrapText="1"/>
    </xf>
    <xf numFmtId="0" fontId="19" fillId="0" borderId="0" xfId="16" applyFont="1" applyAlignment="1">
      <alignment horizontal="centerContinuous" vertical="center"/>
    </xf>
    <xf numFmtId="0" fontId="23" fillId="0" borderId="0" xfId="0" applyNumberFormat="1" applyFont="1" applyFill="1" applyAlignment="1" applyProtection="1">
      <alignment horizontal="centerContinuous" vertical="center"/>
    </xf>
    <xf numFmtId="0" fontId="11" fillId="0" borderId="8" xfId="17" applyFont="1" applyBorder="1" applyAlignment="1">
      <alignment horizontal="centerContinuous" vertical="center"/>
    </xf>
    <xf numFmtId="0" fontId="11" fillId="0" borderId="3" xfId="17" applyFont="1" applyBorder="1" applyAlignment="1">
      <alignment horizontal="centerContinuous" vertical="center"/>
    </xf>
    <xf numFmtId="0" fontId="11" fillId="0" borderId="11" xfId="17" applyFont="1" applyBorder="1" applyAlignment="1">
      <alignment horizontal="center" vertical="center" wrapText="1"/>
    </xf>
    <xf numFmtId="0" fontId="11" fillId="0" borderId="1" xfId="17" applyFont="1" applyBorder="1" applyAlignment="1">
      <alignment horizontal="center" vertical="center" wrapText="1"/>
    </xf>
    <xf numFmtId="0" fontId="11" fillId="0" borderId="3" xfId="17" applyFont="1" applyBorder="1" applyAlignment="1">
      <alignment horizontal="center" vertical="center" wrapText="1"/>
    </xf>
    <xf numFmtId="0" fontId="17" fillId="0" borderId="0" xfId="20"/>
    <xf numFmtId="0" fontId="3" fillId="0" borderId="0" xfId="20" applyFont="1" applyAlignment="1">
      <alignment horizontal="centerContinuous"/>
    </xf>
    <xf numFmtId="0" fontId="17" fillId="0" borderId="0" xfId="20" applyFill="1"/>
    <xf numFmtId="0" fontId="19" fillId="0" borderId="0" xfId="20" applyFont="1" applyAlignment="1">
      <alignment horizontal="centerContinuous" vertical="center"/>
    </xf>
    <xf numFmtId="0" fontId="11" fillId="0" borderId="3" xfId="20" applyFont="1" applyFill="1" applyBorder="1" applyAlignment="1">
      <alignment horizontal="centerContinuous" vertical="center" wrapText="1"/>
    </xf>
    <xf numFmtId="178" fontId="4" fillId="0" borderId="2" xfId="0" applyNumberFormat="1" applyFont="1" applyFill="1" applyBorder="1" applyAlignment="1" applyProtection="1">
      <alignment horizontal="right" vertical="center" wrapText="1"/>
    </xf>
    <xf numFmtId="178" fontId="4" fillId="0" borderId="2" xfId="0" applyNumberFormat="1" applyFont="1" applyFill="1" applyBorder="1" applyAlignment="1">
      <alignment horizontal="right" vertical="center" wrapText="1"/>
    </xf>
    <xf numFmtId="178" fontId="4" fillId="0" borderId="6" xfId="0" applyNumberFormat="1" applyFont="1" applyFill="1" applyBorder="1" applyAlignment="1">
      <alignment horizontal="right" vertical="center" wrapText="1"/>
    </xf>
    <xf numFmtId="178" fontId="4" fillId="0" borderId="12" xfId="0" applyNumberFormat="1" applyFont="1" applyFill="1" applyBorder="1" applyAlignment="1">
      <alignment horizontal="right" vertical="center" wrapText="1"/>
    </xf>
    <xf numFmtId="178" fontId="4" fillId="0" borderId="3" xfId="0" applyNumberFormat="1" applyFont="1" applyFill="1" applyBorder="1" applyAlignment="1" applyProtection="1">
      <alignment vertical="center" wrapText="1"/>
    </xf>
    <xf numFmtId="178" fontId="4" fillId="0" borderId="7" xfId="0" applyNumberFormat="1" applyFont="1" applyFill="1" applyBorder="1" applyAlignment="1" applyProtection="1">
      <alignment vertical="center" wrapText="1"/>
    </xf>
    <xf numFmtId="178" fontId="4" fillId="0" borderId="3" xfId="0" applyNumberFormat="1" applyFont="1" applyFill="1" applyBorder="1" applyAlignment="1" applyProtection="1">
      <alignment horizontal="right" vertical="center" wrapText="1"/>
    </xf>
    <xf numFmtId="178" fontId="4" fillId="0" borderId="7" xfId="0" applyNumberFormat="1" applyFont="1" applyFill="1" applyBorder="1" applyAlignment="1" applyProtection="1">
      <alignment horizontal="right" vertical="center" wrapText="1"/>
    </xf>
    <xf numFmtId="178" fontId="4" fillId="0" borderId="5" xfId="0" applyNumberFormat="1" applyFont="1" applyFill="1" applyBorder="1" applyAlignment="1" applyProtection="1">
      <alignment horizontal="right" vertical="center" wrapText="1"/>
    </xf>
    <xf numFmtId="178" fontId="4" fillId="0" borderId="1" xfId="0" applyNumberFormat="1" applyFont="1" applyFill="1" applyBorder="1" applyAlignment="1" applyProtection="1">
      <alignment horizontal="right" vertical="center" wrapText="1"/>
    </xf>
    <xf numFmtId="178" fontId="4" fillId="0" borderId="5" xfId="0" applyNumberFormat="1" applyFont="1" applyFill="1" applyBorder="1" applyAlignment="1" applyProtection="1">
      <alignment vertical="center" wrapText="1"/>
    </xf>
    <xf numFmtId="49" fontId="4" fillId="0" borderId="4" xfId="0" applyNumberFormat="1" applyFont="1" applyFill="1" applyBorder="1" applyAlignment="1" applyProtection="1">
      <alignment horizontal="left" vertical="center" wrapText="1"/>
    </xf>
    <xf numFmtId="178" fontId="4" fillId="0" borderId="4" xfId="0" applyNumberFormat="1" applyFont="1" applyFill="1" applyBorder="1" applyAlignment="1" applyProtection="1">
      <alignment horizontal="right" vertical="center" wrapText="1"/>
    </xf>
    <xf numFmtId="49" fontId="4" fillId="0" borderId="4" xfId="12" applyNumberFormat="1" applyFont="1" applyFill="1" applyBorder="1" applyAlignment="1" applyProtection="1">
      <alignment horizontal="left" vertical="center" wrapText="1"/>
    </xf>
    <xf numFmtId="49" fontId="4" fillId="0" borderId="3" xfId="12" applyNumberFormat="1" applyFont="1" applyFill="1" applyBorder="1" applyAlignment="1" applyProtection="1">
      <alignment horizontal="left" vertical="center" wrapText="1"/>
    </xf>
    <xf numFmtId="178" fontId="4" fillId="0" borderId="4" xfId="12" applyNumberFormat="1" applyFont="1" applyFill="1" applyBorder="1" applyAlignment="1" applyProtection="1">
      <alignment horizontal="right" vertical="center" wrapText="1"/>
    </xf>
    <xf numFmtId="178" fontId="4" fillId="0" borderId="3" xfId="12" applyNumberFormat="1" applyFont="1" applyFill="1" applyBorder="1" applyAlignment="1" applyProtection="1">
      <alignment horizontal="right" vertical="center" wrapText="1"/>
    </xf>
    <xf numFmtId="49" fontId="4" fillId="0" borderId="4" xfId="13" applyNumberFormat="1" applyFont="1" applyFill="1" applyBorder="1" applyAlignment="1" applyProtection="1">
      <alignment horizontal="left" vertical="center" wrapText="1"/>
    </xf>
    <xf numFmtId="49" fontId="4" fillId="0" borderId="3" xfId="13" applyNumberFormat="1" applyFont="1" applyFill="1" applyBorder="1" applyAlignment="1" applyProtection="1">
      <alignment horizontal="left" vertical="center" wrapText="1"/>
    </xf>
    <xf numFmtId="178" fontId="4" fillId="0" borderId="4" xfId="13" applyNumberFormat="1" applyFont="1" applyFill="1" applyBorder="1" applyAlignment="1" applyProtection="1">
      <alignment horizontal="right" vertical="center" wrapText="1"/>
    </xf>
    <xf numFmtId="178" fontId="4" fillId="0" borderId="16" xfId="13" applyNumberFormat="1" applyFont="1" applyFill="1" applyBorder="1" applyAlignment="1" applyProtection="1">
      <alignment horizontal="right" vertical="center" wrapText="1"/>
    </xf>
    <xf numFmtId="178" fontId="4" fillId="0" borderId="6" xfId="13" applyNumberFormat="1" applyFont="1" applyFill="1" applyBorder="1" applyAlignment="1" applyProtection="1">
      <alignment horizontal="right" vertical="center" wrapText="1"/>
    </xf>
    <xf numFmtId="178" fontId="4" fillId="0" borderId="3" xfId="13" applyNumberFormat="1" applyFont="1" applyFill="1" applyBorder="1" applyAlignment="1" applyProtection="1">
      <alignment horizontal="right" vertical="center" wrapText="1"/>
    </xf>
    <xf numFmtId="178" fontId="4" fillId="0" borderId="8" xfId="13" applyNumberFormat="1" applyFont="1" applyFill="1" applyBorder="1" applyAlignment="1" applyProtection="1">
      <alignment horizontal="right" vertical="center" wrapText="1"/>
    </xf>
    <xf numFmtId="49" fontId="4" fillId="0" borderId="3" xfId="14" applyNumberFormat="1" applyFont="1" applyFill="1" applyBorder="1" applyAlignment="1" applyProtection="1">
      <alignment horizontal="left" vertical="center" wrapText="1"/>
    </xf>
    <xf numFmtId="178" fontId="4" fillId="0" borderId="3" xfId="14" applyNumberFormat="1" applyFont="1" applyFill="1" applyBorder="1" applyAlignment="1" applyProtection="1">
      <alignment horizontal="right" vertical="center" wrapText="1"/>
    </xf>
    <xf numFmtId="178" fontId="4" fillId="0" borderId="3" xfId="15" applyNumberFormat="1" applyFont="1" applyFill="1" applyBorder="1" applyAlignment="1" applyProtection="1">
      <alignment horizontal="right" vertical="center" wrapText="1"/>
    </xf>
    <xf numFmtId="178" fontId="4" fillId="0" borderId="4" xfId="15" applyNumberFormat="1" applyFont="1" applyFill="1" applyBorder="1" applyAlignment="1" applyProtection="1">
      <alignment horizontal="right" vertical="center" wrapText="1"/>
    </xf>
    <xf numFmtId="0" fontId="4" fillId="0" borderId="6" xfId="0"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0" fontId="4" fillId="0" borderId="3" xfId="0" applyFont="1" applyFill="1" applyBorder="1" applyAlignment="1">
      <alignment wrapText="1"/>
    </xf>
    <xf numFmtId="0" fontId="4" fillId="0" borderId="4" xfId="0" applyFont="1" applyFill="1" applyBorder="1" applyAlignment="1" applyProtection="1">
      <alignment horizontal="right" vertical="center"/>
    </xf>
    <xf numFmtId="49" fontId="4" fillId="0" borderId="3" xfId="0" applyNumberFormat="1" applyFont="1" applyFill="1" applyBorder="1" applyAlignment="1" applyProtection="1">
      <alignment horizontal="left" vertical="center" wrapText="1"/>
    </xf>
    <xf numFmtId="49" fontId="4" fillId="0" borderId="8" xfId="0" applyNumberFormat="1" applyFont="1" applyFill="1" applyBorder="1" applyAlignment="1" applyProtection="1">
      <alignment horizontal="left" vertical="center" wrapText="1"/>
    </xf>
    <xf numFmtId="178" fontId="4" fillId="0" borderId="8" xfId="0" applyNumberFormat="1" applyFont="1" applyFill="1" applyBorder="1" applyAlignment="1" applyProtection="1">
      <alignment horizontal="right" vertical="center" wrapText="1"/>
    </xf>
    <xf numFmtId="178" fontId="4" fillId="0" borderId="6" xfId="0" applyNumberFormat="1" applyFont="1" applyFill="1" applyBorder="1" applyAlignment="1" applyProtection="1">
      <alignment horizontal="right" vertical="center" wrapText="1"/>
    </xf>
    <xf numFmtId="49" fontId="4" fillId="0" borderId="9" xfId="0" applyNumberFormat="1" applyFont="1" applyFill="1" applyBorder="1" applyAlignment="1" applyProtection="1">
      <alignment horizontal="left" vertical="center" wrapText="1"/>
    </xf>
    <xf numFmtId="178" fontId="4" fillId="0" borderId="9" xfId="0" applyNumberFormat="1" applyFont="1" applyFill="1" applyBorder="1" applyAlignment="1" applyProtection="1">
      <alignment horizontal="right" vertical="center" wrapText="1"/>
    </xf>
    <xf numFmtId="49" fontId="4" fillId="0" borderId="4" xfId="18" applyNumberFormat="1" applyFont="1" applyFill="1" applyBorder="1" applyAlignment="1" applyProtection="1">
      <alignment horizontal="left" vertical="center" wrapText="1"/>
    </xf>
    <xf numFmtId="178" fontId="4" fillId="0" borderId="4" xfId="18" applyNumberFormat="1" applyFont="1" applyFill="1" applyBorder="1" applyAlignment="1" applyProtection="1">
      <alignment horizontal="right" vertical="center" wrapText="1"/>
    </xf>
    <xf numFmtId="178" fontId="4" fillId="0" borderId="3" xfId="18" applyNumberFormat="1" applyFont="1" applyFill="1" applyBorder="1" applyAlignment="1" applyProtection="1">
      <alignment horizontal="right" vertical="center" wrapText="1"/>
    </xf>
    <xf numFmtId="178" fontId="4" fillId="0" borderId="3" xfId="19" applyNumberFormat="1" applyFont="1" applyFill="1" applyBorder="1" applyAlignment="1">
      <alignment horizontal="right" vertical="center"/>
    </xf>
    <xf numFmtId="49" fontId="4" fillId="0" borderId="4" xfId="19" applyNumberFormat="1" applyFont="1" applyFill="1" applyBorder="1" applyAlignment="1" applyProtection="1">
      <alignment horizontal="left" vertical="center" wrapText="1"/>
    </xf>
    <xf numFmtId="49" fontId="4" fillId="0" borderId="3" xfId="19" applyNumberFormat="1" applyFont="1" applyFill="1" applyBorder="1" applyAlignment="1" applyProtection="1">
      <alignment horizontal="left" vertical="center" wrapText="1"/>
    </xf>
    <xf numFmtId="178" fontId="4" fillId="0" borderId="4" xfId="19" applyNumberFormat="1" applyFont="1" applyFill="1" applyBorder="1" applyAlignment="1" applyProtection="1">
      <alignment horizontal="right" vertical="center" wrapText="1"/>
    </xf>
    <xf numFmtId="49" fontId="4" fillId="0" borderId="3" xfId="20" applyNumberFormat="1" applyFont="1" applyFill="1" applyBorder="1" applyAlignment="1" applyProtection="1">
      <alignment horizontal="left" vertical="center" wrapText="1"/>
    </xf>
    <xf numFmtId="178" fontId="4" fillId="0" borderId="3" xfId="20" applyNumberFormat="1" applyFont="1" applyFill="1" applyBorder="1" applyAlignment="1" applyProtection="1">
      <alignment horizontal="right" vertical="center" wrapText="1"/>
    </xf>
    <xf numFmtId="49" fontId="4" fillId="0" borderId="8" xfId="16" applyNumberFormat="1" applyFont="1" applyFill="1" applyBorder="1" applyAlignment="1" applyProtection="1">
      <alignment horizontal="center" vertical="center" wrapText="1"/>
    </xf>
    <xf numFmtId="49" fontId="4" fillId="0" borderId="4" xfId="16" applyNumberFormat="1" applyFont="1" applyFill="1" applyBorder="1" applyAlignment="1" applyProtection="1">
      <alignment horizontal="left" vertical="center" wrapText="1"/>
    </xf>
    <xf numFmtId="49" fontId="4" fillId="0" borderId="3" xfId="16" applyNumberFormat="1" applyFont="1" applyFill="1" applyBorder="1" applyAlignment="1" applyProtection="1">
      <alignment horizontal="center" vertical="center" wrapText="1"/>
    </xf>
    <xf numFmtId="178" fontId="4" fillId="0" borderId="6" xfId="16" applyNumberFormat="1" applyFont="1" applyFill="1" applyBorder="1" applyAlignment="1" applyProtection="1">
      <alignment horizontal="center" vertical="center" wrapText="1"/>
    </xf>
    <xf numFmtId="49" fontId="4" fillId="0" borderId="4" xfId="16" applyNumberFormat="1" applyFont="1" applyFill="1" applyBorder="1" applyAlignment="1" applyProtection="1">
      <alignment horizontal="center" vertical="center" wrapText="1"/>
    </xf>
    <xf numFmtId="49" fontId="4" fillId="0" borderId="6" xfId="16" applyNumberFormat="1" applyFont="1" applyFill="1" applyBorder="1" applyAlignment="1" applyProtection="1">
      <alignment horizontal="center" vertical="center" wrapText="1"/>
    </xf>
    <xf numFmtId="49" fontId="4" fillId="0" borderId="3" xfId="17" applyNumberFormat="1" applyFont="1" applyFill="1" applyBorder="1" applyAlignment="1" applyProtection="1">
      <alignment horizontal="left" vertical="center" wrapText="1"/>
    </xf>
    <xf numFmtId="49" fontId="4" fillId="0" borderId="8" xfId="17" applyNumberFormat="1" applyFont="1" applyFill="1" applyBorder="1" applyAlignment="1" applyProtection="1">
      <alignment horizontal="left" vertical="center" wrapText="1"/>
    </xf>
    <xf numFmtId="178" fontId="4" fillId="0" borderId="6" xfId="17" applyNumberFormat="1" applyFont="1" applyFill="1" applyBorder="1" applyAlignment="1" applyProtection="1">
      <alignment horizontal="right" vertical="center" wrapText="1"/>
    </xf>
    <xf numFmtId="49" fontId="4" fillId="0" borderId="3" xfId="17" applyNumberFormat="1" applyFont="1" applyFill="1" applyBorder="1" applyAlignment="1" applyProtection="1">
      <alignment horizontal="center" vertical="center" wrapText="1"/>
    </xf>
    <xf numFmtId="49" fontId="4" fillId="0" borderId="8" xfId="17" applyNumberFormat="1" applyFont="1" applyFill="1" applyBorder="1" applyAlignment="1" applyProtection="1">
      <alignment horizontal="center" vertical="center" wrapText="1"/>
    </xf>
    <xf numFmtId="49" fontId="4" fillId="0" borderId="6" xfId="17" applyNumberFormat="1" applyFont="1" applyFill="1" applyBorder="1" applyAlignment="1" applyProtection="1">
      <alignment horizontal="center" vertical="center" wrapText="1"/>
    </xf>
    <xf numFmtId="0" fontId="11" fillId="0" borderId="4" xfId="15" applyNumberFormat="1" applyFont="1" applyFill="1" applyBorder="1" applyAlignment="1" applyProtection="1">
      <alignment horizontal="center" vertical="center" wrapText="1"/>
    </xf>
    <xf numFmtId="0" fontId="11" fillId="0" borderId="3" xfId="15" applyNumberFormat="1" applyFont="1" applyFill="1" applyBorder="1" applyAlignment="1" applyProtection="1">
      <alignment horizontal="center" vertical="center" wrapText="1"/>
    </xf>
    <xf numFmtId="178" fontId="24" fillId="0" borderId="4" xfId="0" applyNumberFormat="1" applyFont="1" applyFill="1" applyBorder="1" applyAlignment="1" applyProtection="1">
      <alignment horizontal="right" vertical="center" wrapText="1"/>
    </xf>
    <xf numFmtId="178" fontId="24" fillId="0" borderId="4" xfId="12" applyNumberFormat="1" applyFont="1" applyFill="1" applyBorder="1" applyAlignment="1" applyProtection="1">
      <alignment horizontal="right" vertical="center" wrapText="1"/>
    </xf>
    <xf numFmtId="178" fontId="24" fillId="0" borderId="16" xfId="13" applyNumberFormat="1" applyFont="1" applyFill="1" applyBorder="1" applyAlignment="1" applyProtection="1">
      <alignment horizontal="right" vertical="center" wrapText="1"/>
    </xf>
    <xf numFmtId="49" fontId="25" fillId="0" borderId="4" xfId="15" applyNumberFormat="1" applyFont="1" applyFill="1" applyBorder="1" applyAlignment="1" applyProtection="1">
      <alignment horizontal="left" vertical="center" wrapText="1"/>
    </xf>
    <xf numFmtId="0" fontId="11" fillId="0" borderId="2" xfId="15" applyFont="1" applyFill="1" applyBorder="1" applyAlignment="1">
      <alignment horizontal="center" vertical="center" wrapText="1"/>
    </xf>
    <xf numFmtId="0" fontId="11" fillId="0" borderId="8" xfId="15" applyNumberFormat="1" applyFont="1" applyFill="1" applyBorder="1" applyAlignment="1" applyProtection="1">
      <alignment horizontal="center" vertical="center" wrapText="1"/>
    </xf>
    <xf numFmtId="178" fontId="4" fillId="0" borderId="4" xfId="15" applyNumberFormat="1" applyFont="1" applyFill="1" applyBorder="1" applyAlignment="1" applyProtection="1">
      <alignment horizontal="center" vertical="center" wrapText="1"/>
    </xf>
    <xf numFmtId="0" fontId="17" fillId="0" borderId="3" xfId="15" applyFill="1" applyBorder="1" applyAlignment="1"/>
    <xf numFmtId="0" fontId="26" fillId="0" borderId="4" xfId="15" applyNumberFormat="1" applyFont="1" applyFill="1" applyBorder="1" applyAlignment="1" applyProtection="1">
      <alignment horizontal="center" vertical="center" wrapText="1"/>
    </xf>
    <xf numFmtId="0" fontId="11" fillId="0" borderId="3" xfId="15" applyFont="1" applyFill="1" applyBorder="1" applyAlignment="1">
      <alignment horizontal="center" vertical="center" wrapText="1"/>
    </xf>
    <xf numFmtId="178" fontId="11" fillId="0" borderId="3" xfId="15" applyNumberFormat="1" applyFont="1" applyFill="1" applyBorder="1" applyAlignment="1" applyProtection="1">
      <alignment horizontal="center" vertical="center" wrapText="1"/>
    </xf>
    <xf numFmtId="178" fontId="4" fillId="0" borderId="3" xfId="15" applyNumberFormat="1" applyFont="1" applyFill="1" applyBorder="1" applyAlignment="1" applyProtection="1">
      <alignment horizontal="center" vertical="center" wrapText="1"/>
    </xf>
    <xf numFmtId="178" fontId="4" fillId="0" borderId="6" xfId="15" applyNumberFormat="1" applyFont="1" applyFill="1" applyBorder="1" applyAlignment="1" applyProtection="1">
      <alignment horizontal="center" vertical="center" wrapText="1"/>
    </xf>
    <xf numFmtId="0" fontId="17" fillId="0" borderId="3" xfId="15" applyFill="1" applyBorder="1" applyAlignment="1">
      <alignment horizontal="center" vertical="center"/>
    </xf>
    <xf numFmtId="49" fontId="25" fillId="0" borderId="3" xfId="0" applyNumberFormat="1" applyFont="1" applyFill="1" applyBorder="1" applyAlignment="1" applyProtection="1">
      <alignment horizontal="left" vertical="center" wrapText="1"/>
    </xf>
    <xf numFmtId="49" fontId="4" fillId="0" borderId="3" xfId="15" applyNumberFormat="1" applyFont="1" applyFill="1" applyBorder="1" applyAlignment="1" applyProtection="1">
      <alignment horizontal="left" vertical="center" wrapText="1"/>
    </xf>
    <xf numFmtId="0" fontId="0" fillId="0" borderId="3" xfId="0" applyBorder="1" applyProtection="1"/>
    <xf numFmtId="0" fontId="0" fillId="0" borderId="3" xfId="0" applyBorder="1" applyAlignment="1" applyProtection="1">
      <alignment horizontal="left"/>
    </xf>
    <xf numFmtId="178" fontId="25" fillId="0" borderId="4" xfId="19" applyNumberFormat="1" applyFont="1" applyFill="1" applyBorder="1" applyAlignment="1" applyProtection="1">
      <alignment horizontal="right" vertical="center" wrapText="1"/>
    </xf>
    <xf numFmtId="0" fontId="27" fillId="0" borderId="0" xfId="0" applyFont="1" applyAlignment="1">
      <alignment horizontal="centerContinuous" vertical="center"/>
    </xf>
    <xf numFmtId="0" fontId="0" fillId="0" borderId="0" xfId="0"/>
    <xf numFmtId="0" fontId="0" fillId="0" borderId="0" xfId="0" applyAlignment="1">
      <alignment horizontal="center" vertical="center"/>
    </xf>
    <xf numFmtId="0" fontId="0" fillId="0" borderId="0" xfId="0" applyAlignment="1">
      <alignment horizontal="right" vertical="center"/>
    </xf>
    <xf numFmtId="0" fontId="0" fillId="7" borderId="4" xfId="0"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49" fontId="0" fillId="0" borderId="3" xfId="0" applyNumberFormat="1" applyFill="1" applyBorder="1" applyAlignment="1">
      <alignment horizontal="left" vertical="center" wrapText="1"/>
    </xf>
    <xf numFmtId="179" fontId="0" fillId="0" borderId="3" xfId="0" applyNumberFormat="1" applyFill="1" applyBorder="1" applyAlignment="1">
      <alignment horizontal="right" vertical="center" wrapText="1"/>
    </xf>
    <xf numFmtId="177" fontId="0" fillId="0" borderId="3" xfId="0" applyNumberFormat="1" applyFill="1" applyBorder="1" applyAlignment="1">
      <alignment horizontal="right" vertical="center" wrapText="1"/>
    </xf>
    <xf numFmtId="180" fontId="0" fillId="0" borderId="3" xfId="0" applyNumberFormat="1" applyFill="1" applyBorder="1" applyAlignment="1">
      <alignment horizontal="left" vertical="center" wrapText="1"/>
    </xf>
    <xf numFmtId="0" fontId="30" fillId="0" borderId="0" xfId="0" applyFont="1" applyProtection="1"/>
    <xf numFmtId="176" fontId="6" fillId="0" borderId="0" xfId="0" applyNumberFormat="1" applyFont="1" applyAlignment="1" applyProtection="1">
      <alignment horizontal="right" vertical="center"/>
    </xf>
    <xf numFmtId="0" fontId="6" fillId="0" borderId="0" xfId="0" applyFont="1" applyAlignment="1" applyProtection="1">
      <alignment horizontal="left" vertical="center"/>
    </xf>
    <xf numFmtId="176" fontId="11" fillId="0" borderId="2" xfId="0" applyNumberFormat="1" applyFont="1" applyBorder="1" applyAlignment="1" applyProtection="1">
      <alignment horizontal="right" vertical="center" wrapText="1"/>
    </xf>
    <xf numFmtId="176" fontId="6" fillId="0" borderId="2" xfId="0" applyNumberFormat="1" applyFont="1" applyBorder="1" applyAlignment="1" applyProtection="1">
      <alignment horizontal="right" vertical="center" wrapText="1"/>
    </xf>
    <xf numFmtId="0" fontId="11" fillId="2" borderId="3"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176" fontId="11" fillId="2" borderId="3" xfId="0" applyNumberFormat="1" applyFont="1" applyFill="1" applyBorder="1" applyAlignment="1" applyProtection="1">
      <alignment horizontal="center" vertical="center" wrapText="1"/>
    </xf>
    <xf numFmtId="176" fontId="11" fillId="2"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2" borderId="10" xfId="0" applyNumberFormat="1" applyFont="1" applyFill="1" applyBorder="1" applyAlignment="1" applyProtection="1">
      <alignment horizontal="center" vertical="center" wrapText="1"/>
    </xf>
    <xf numFmtId="0" fontId="11" fillId="2" borderId="12" xfId="0" applyNumberFormat="1" applyFont="1" applyFill="1" applyBorder="1" applyAlignment="1" applyProtection="1">
      <alignment horizontal="center" vertical="center" wrapText="1"/>
    </xf>
    <xf numFmtId="0" fontId="11" fillId="2" borderId="11" xfId="0" applyNumberFormat="1" applyFont="1" applyFill="1" applyBorder="1" applyAlignment="1" applyProtection="1">
      <alignment horizontal="center" vertical="center" wrapText="1"/>
    </xf>
    <xf numFmtId="0" fontId="11" fillId="2" borderId="9"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horizontal="center" vertical="center" wrapText="1"/>
    </xf>
    <xf numFmtId="0" fontId="11" fillId="2" borderId="17" xfId="0" applyNumberFormat="1" applyFont="1" applyFill="1" applyBorder="1" applyAlignment="1" applyProtection="1">
      <alignment horizontal="center" vertical="center" wrapText="1"/>
    </xf>
    <xf numFmtId="0" fontId="11" fillId="0" borderId="1" xfId="12" applyNumberFormat="1" applyFont="1" applyFill="1" applyBorder="1" applyAlignment="1" applyProtection="1">
      <alignment horizontal="center" vertical="center" wrapText="1"/>
    </xf>
    <xf numFmtId="0" fontId="11" fillId="0" borderId="7" xfId="12" applyNumberFormat="1" applyFont="1" applyFill="1" applyBorder="1" applyAlignment="1" applyProtection="1">
      <alignment horizontal="center" vertical="center" wrapText="1"/>
    </xf>
    <xf numFmtId="0" fontId="11" fillId="0" borderId="3" xfId="12" applyNumberFormat="1" applyFont="1" applyFill="1" applyBorder="1" applyAlignment="1" applyProtection="1">
      <alignment horizontal="center" vertical="center" wrapText="1"/>
    </xf>
    <xf numFmtId="0" fontId="11" fillId="0" borderId="4" xfId="12" applyNumberFormat="1" applyFont="1" applyFill="1" applyBorder="1" applyAlignment="1" applyProtection="1">
      <alignment horizontal="center" vertical="center" wrapText="1"/>
    </xf>
    <xf numFmtId="0" fontId="11" fillId="0" borderId="1" xfId="12" applyFont="1" applyFill="1" applyBorder="1" applyAlignment="1">
      <alignment horizontal="center" vertical="center" wrapText="1"/>
    </xf>
    <xf numFmtId="0" fontId="11" fillId="0" borderId="7" xfId="12" applyFont="1" applyFill="1" applyBorder="1" applyAlignment="1">
      <alignment horizontal="center" vertical="center" wrapText="1"/>
    </xf>
    <xf numFmtId="0" fontId="11" fillId="0" borderId="3" xfId="13" applyNumberFormat="1" applyFont="1" applyFill="1" applyBorder="1" applyAlignment="1" applyProtection="1">
      <alignment horizontal="center" vertical="center" wrapText="1"/>
    </xf>
    <xf numFmtId="0" fontId="11" fillId="0" borderId="3" xfId="14" applyNumberFormat="1" applyFont="1" applyFill="1" applyBorder="1" applyAlignment="1" applyProtection="1">
      <alignment horizontal="center" vertical="center" wrapText="1"/>
    </xf>
    <xf numFmtId="0" fontId="11" fillId="0" borderId="4" xfId="15" applyNumberFormat="1" applyFont="1" applyFill="1" applyBorder="1" applyAlignment="1" applyProtection="1">
      <alignment horizontal="center" vertical="center" wrapText="1"/>
    </xf>
    <xf numFmtId="0" fontId="11" fillId="0" borderId="18" xfId="15" applyNumberFormat="1" applyFont="1" applyFill="1" applyBorder="1" applyAlignment="1" applyProtection="1">
      <alignment horizontal="center" vertical="center" wrapText="1"/>
    </xf>
    <xf numFmtId="0" fontId="11" fillId="0" borderId="3" xfId="15" applyNumberFormat="1" applyFont="1" applyFill="1" applyBorder="1" applyAlignment="1" applyProtection="1">
      <alignment horizontal="center" vertical="center" wrapText="1"/>
    </xf>
    <xf numFmtId="0" fontId="11" fillId="0" borderId="15" xfId="15" applyNumberFormat="1" applyFont="1" applyFill="1" applyBorder="1" applyAlignment="1" applyProtection="1">
      <alignment horizontal="center" vertical="center" wrapText="1"/>
    </xf>
    <xf numFmtId="0" fontId="11" fillId="0" borderId="13" xfId="15" applyNumberFormat="1" applyFont="1" applyFill="1" applyBorder="1" applyAlignment="1" applyProtection="1">
      <alignment horizontal="center" vertical="center" wrapText="1"/>
    </xf>
    <xf numFmtId="0" fontId="11" fillId="0" borderId="14" xfId="15" applyFont="1" applyFill="1" applyBorder="1" applyAlignment="1">
      <alignment horizontal="center" vertical="center" wrapText="1"/>
    </xf>
    <xf numFmtId="0" fontId="11" fillId="0" borderId="19" xfId="15" applyFont="1" applyFill="1" applyBorder="1" applyAlignment="1">
      <alignment horizontal="center" vertical="center" wrapText="1"/>
    </xf>
    <xf numFmtId="0" fontId="26" fillId="0" borderId="4" xfId="15" applyNumberFormat="1" applyFont="1" applyFill="1" applyBorder="1" applyAlignment="1" applyProtection="1">
      <alignment horizontal="center" vertical="center" wrapText="1"/>
    </xf>
    <xf numFmtId="0" fontId="19" fillId="0" borderId="0" xfId="0" applyNumberFormat="1" applyFont="1" applyFill="1" applyAlignment="1" applyProtection="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xf>
    <xf numFmtId="0" fontId="11" fillId="2" borderId="4"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2" borderId="5" xfId="0" applyNumberFormat="1" applyFont="1" applyFill="1" applyBorder="1" applyAlignment="1" applyProtection="1">
      <alignment horizontal="center" vertical="center" wrapText="1"/>
    </xf>
    <xf numFmtId="0" fontId="11" fillId="2" borderId="7" xfId="0" applyNumberFormat="1" applyFont="1" applyFill="1" applyBorder="1" applyAlignment="1" applyProtection="1">
      <alignment horizontal="center" vertical="center" wrapText="1"/>
    </xf>
    <xf numFmtId="0" fontId="11" fillId="2" borderId="6" xfId="0" applyNumberFormat="1" applyFont="1" applyFill="1" applyBorder="1" applyAlignment="1" applyProtection="1">
      <alignment horizontal="center" vertical="center" wrapText="1"/>
    </xf>
    <xf numFmtId="0" fontId="11" fillId="2" borderId="8" xfId="0" applyNumberFormat="1" applyFont="1" applyFill="1" applyBorder="1" applyAlignment="1" applyProtection="1">
      <alignment horizontal="center" vertical="center" wrapText="1"/>
    </xf>
    <xf numFmtId="0" fontId="11" fillId="0" borderId="1" xfId="18" applyNumberFormat="1" applyFont="1" applyFill="1" applyBorder="1" applyAlignment="1" applyProtection="1">
      <alignment vertical="center" wrapText="1"/>
    </xf>
    <xf numFmtId="0" fontId="11" fillId="0" borderId="7" xfId="18" applyNumberFormat="1" applyFont="1" applyFill="1" applyBorder="1" applyAlignment="1" applyProtection="1">
      <alignment vertical="center" wrapText="1"/>
    </xf>
    <xf numFmtId="0" fontId="11" fillId="0" borderId="1" xfId="18" applyNumberFormat="1" applyFont="1" applyFill="1" applyBorder="1" applyAlignment="1" applyProtection="1">
      <alignment horizontal="center" vertical="center" wrapText="1"/>
    </xf>
    <xf numFmtId="0" fontId="11" fillId="0" borderId="7" xfId="18" applyNumberFormat="1" applyFont="1" applyFill="1" applyBorder="1" applyAlignment="1" applyProtection="1">
      <alignment horizontal="center" vertical="center" wrapText="1"/>
    </xf>
    <xf numFmtId="0" fontId="11" fillId="0" borderId="1" xfId="18" applyFont="1" applyFill="1" applyBorder="1" applyAlignment="1">
      <alignment horizontal="center" vertical="center" wrapText="1"/>
    </xf>
    <xf numFmtId="0" fontId="11" fillId="0" borderId="7" xfId="18" applyFont="1" applyFill="1" applyBorder="1" applyAlignment="1">
      <alignment horizontal="center" vertical="center" wrapText="1"/>
    </xf>
    <xf numFmtId="0" fontId="11" fillId="0" borderId="3" xfId="20" applyNumberFormat="1" applyFont="1" applyFill="1" applyBorder="1" applyAlignment="1" applyProtection="1">
      <alignment horizontal="center" vertical="center" wrapText="1"/>
    </xf>
    <xf numFmtId="0" fontId="11" fillId="0" borderId="3" xfId="20" applyFont="1" applyFill="1" applyBorder="1" applyAlignment="1">
      <alignment horizontal="center" vertical="center" wrapText="1"/>
    </xf>
    <xf numFmtId="0" fontId="11" fillId="0" borderId="2" xfId="0" applyNumberFormat="1" applyFont="1" applyFill="1" applyBorder="1" applyAlignment="1" applyProtection="1">
      <alignment horizontal="right" vertical="center" wrapText="1"/>
    </xf>
    <xf numFmtId="0" fontId="11" fillId="2" borderId="4" xfId="0" applyNumberFormat="1" applyFont="1" applyFill="1" applyBorder="1" applyAlignment="1" applyProtection="1">
      <alignment horizontal="left" vertical="center"/>
    </xf>
    <xf numFmtId="0" fontId="11" fillId="2" borderId="8" xfId="0" applyNumberFormat="1" applyFont="1" applyFill="1" applyBorder="1" applyAlignment="1" applyProtection="1">
      <alignment horizontal="left" vertical="center"/>
    </xf>
    <xf numFmtId="0" fontId="11" fillId="0" borderId="3" xfId="17" applyNumberFormat="1" applyFont="1" applyFill="1" applyBorder="1" applyAlignment="1" applyProtection="1">
      <alignment horizontal="center" vertical="center" wrapText="1"/>
    </xf>
    <xf numFmtId="0" fontId="11" fillId="0" borderId="1" xfId="17" applyNumberFormat="1" applyFont="1" applyFill="1" applyBorder="1" applyAlignment="1" applyProtection="1">
      <alignment horizontal="center" vertical="center" wrapText="1"/>
    </xf>
    <xf numFmtId="0" fontId="11" fillId="0" borderId="4" xfId="17" applyNumberFormat="1" applyFont="1" applyFill="1" applyBorder="1" applyAlignment="1" applyProtection="1">
      <alignment horizontal="center" vertical="center" wrapText="1"/>
    </xf>
    <xf numFmtId="0" fontId="11" fillId="0" borderId="10" xfId="17" applyNumberFormat="1" applyFont="1" applyFill="1" applyBorder="1" applyAlignment="1" applyProtection="1">
      <alignment horizontal="center" vertical="center" wrapText="1"/>
    </xf>
    <xf numFmtId="0" fontId="0" fillId="7" borderId="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7" xfId="0" applyFill="1"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17"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7" borderId="12" xfId="0" applyFont="1" applyFill="1" applyBorder="1" applyAlignment="1">
      <alignment horizontal="center" vertical="center" wrapText="1"/>
    </xf>
  </cellXfs>
  <cellStyles count="32">
    <cellStyle name="差_5B5786A4FA5D0AEEE0535CD3690AC4C4" xfId="1"/>
    <cellStyle name="差_5B5786A4FA5D0AEEE0535CD3690AC4C4_636D6D1C51253000E0535BD3690AE2E0" xfId="2"/>
    <cellStyle name="差_5B5786A4FA5D0AEEE0535CD3690AC4C4_63830AABC20923D9E0535BD3690A5255" xfId="3"/>
    <cellStyle name="差_5B5786A4FA610AEEE0535CD3690AC4C4" xfId="4"/>
    <cellStyle name="差_5B5786A4FA610AEEE0535CD3690AC4C4_636D6D1C51253000E0535BD3690AE2E0" xfId="5"/>
    <cellStyle name="差_5B5786A4FA610AEEE0535CD3690AC4C4_63830AABC20923D9E0535BD3690A5255" xfId="6"/>
    <cellStyle name="差_5B5786A4FA620AEEE0535CD3690AC4C4" xfId="7"/>
    <cellStyle name="差_5B5786A4FA620AEEE0535CD3690AC4C4_636D6D1C51253000E0535BD3690AE2E0" xfId="8"/>
    <cellStyle name="差_5B5786A4FA620AEEE0535CD3690AC4C4_63830AABC20923D9E0535BD3690A5255" xfId="9"/>
    <cellStyle name="差_5BFABA8BBFA34F76E0535BD3690A3B73" xfId="10"/>
    <cellStyle name="差_5C0BE3C0AC2762CFE0535BD3690A953B" xfId="11"/>
    <cellStyle name="常规" xfId="0" builtinId="0"/>
    <cellStyle name="常规_636D6D1C50A63000E0535BD3690AE2E0" xfId="12"/>
    <cellStyle name="常规_636D6D1C50AD3000E0535BD3690AE2E0" xfId="13"/>
    <cellStyle name="常规_636D6D1C50AE3000E0535BD3690AE2E0" xfId="14"/>
    <cellStyle name="常规_636D6D1C50AF3000E0535BD3690AE2E0" xfId="15"/>
    <cellStyle name="常规_636D6D1C50B43000E0535BD3690AE2E0" xfId="16"/>
    <cellStyle name="常规_636D6D1C50B53000E0535BD3690AE2E0" xfId="17"/>
    <cellStyle name="常规_63827F9BD4DE0B19E0535BD3690A0FAA" xfId="18"/>
    <cellStyle name="常规_63830AABC1DC23D9E0535BD3690A5255" xfId="19"/>
    <cellStyle name="常规_63830AABC20923D9E0535BD3690A5255" xfId="20"/>
    <cellStyle name="好_5B5786A4FA5D0AEEE0535CD3690AC4C4" xfId="21"/>
    <cellStyle name="好_5B5786A4FA5D0AEEE0535CD3690AC4C4_636D6D1C51253000E0535BD3690AE2E0" xfId="22"/>
    <cellStyle name="好_5B5786A4FA5D0AEEE0535CD3690AC4C4_63830AABC20923D9E0535BD3690A5255" xfId="23"/>
    <cellStyle name="好_5B5786A4FA610AEEE0535CD3690AC4C4" xfId="24"/>
    <cellStyle name="好_5B5786A4FA610AEEE0535CD3690AC4C4_636D6D1C51253000E0535BD3690AE2E0" xfId="25"/>
    <cellStyle name="好_5B5786A4FA610AEEE0535CD3690AC4C4_63830AABC20923D9E0535BD3690A5255" xfId="26"/>
    <cellStyle name="好_5B5786A4FA620AEEE0535CD3690AC4C4" xfId="27"/>
    <cellStyle name="好_5B5786A4FA620AEEE0535CD3690AC4C4_636D6D1C51253000E0535BD3690AE2E0" xfId="28"/>
    <cellStyle name="好_5B5786A4FA620AEEE0535CD3690AC4C4_63830AABC20923D9E0535BD3690A5255" xfId="29"/>
    <cellStyle name="好_5BFABA8BBFA34F76E0535BD3690A3B73" xfId="30"/>
    <cellStyle name="好_5C0BE3C0AC2762CFE0535BD3690A953B"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0"/>
  <sheetViews>
    <sheetView showGridLines="0" showZeros="0" tabSelected="1" workbookViewId="0">
      <selection activeCell="A23" sqref="A23"/>
    </sheetView>
  </sheetViews>
  <sheetFormatPr defaultColWidth="9.1640625" defaultRowHeight="25.5" customHeight="1"/>
  <cols>
    <col min="1" max="1" width="46.5" customWidth="1"/>
    <col min="2" max="2" width="31.83203125" customWidth="1"/>
    <col min="3" max="3" width="41.5" customWidth="1"/>
    <col min="4" max="4" width="31" customWidth="1"/>
    <col min="5" max="5" width="30.6640625" customWidth="1"/>
    <col min="6" max="6" width="29.1640625" customWidth="1"/>
  </cols>
  <sheetData>
    <row r="1" spans="1:8" ht="18" customHeight="1">
      <c r="A1" s="72" t="s">
        <v>178</v>
      </c>
    </row>
    <row r="2" spans="1:8" ht="22.5" customHeight="1">
      <c r="A2" s="65" t="s">
        <v>201</v>
      </c>
      <c r="B2" s="66"/>
      <c r="C2" s="66"/>
      <c r="D2" s="66"/>
      <c r="E2" s="67"/>
      <c r="F2" s="67"/>
    </row>
    <row r="3" spans="1:8" ht="18" customHeight="1">
      <c r="F3" s="68" t="s">
        <v>32</v>
      </c>
    </row>
    <row r="4" spans="1:8" ht="27.75" customHeight="1">
      <c r="A4" s="64" t="s">
        <v>33</v>
      </c>
      <c r="B4" s="63"/>
      <c r="C4" s="69" t="s">
        <v>34</v>
      </c>
      <c r="D4" s="69"/>
      <c r="E4" s="70"/>
      <c r="F4" s="70"/>
    </row>
    <row r="5" spans="1:8" ht="22.5" customHeight="1">
      <c r="A5" s="29" t="s">
        <v>35</v>
      </c>
      <c r="B5" s="29" t="s">
        <v>36</v>
      </c>
      <c r="C5" s="29" t="s">
        <v>35</v>
      </c>
      <c r="D5" s="71" t="s">
        <v>36</v>
      </c>
      <c r="E5" s="29" t="s">
        <v>35</v>
      </c>
      <c r="F5" s="71" t="s">
        <v>36</v>
      </c>
    </row>
    <row r="6" spans="1:8" s="1" customFormat="1" ht="22.5" customHeight="1">
      <c r="A6" s="27" t="s">
        <v>184</v>
      </c>
      <c r="B6" s="152">
        <v>2264.6799999999998</v>
      </c>
      <c r="C6" s="74" t="s">
        <v>37</v>
      </c>
      <c r="D6" s="147">
        <v>0</v>
      </c>
      <c r="E6" s="74" t="s">
        <v>236</v>
      </c>
      <c r="F6" s="149">
        <v>2089.59</v>
      </c>
      <c r="H6" s="30"/>
    </row>
    <row r="7" spans="1:8" s="1" customFormat="1" ht="25.5" customHeight="1">
      <c r="A7" s="27" t="s">
        <v>179</v>
      </c>
      <c r="B7" s="149">
        <v>2145.58</v>
      </c>
      <c r="C7" s="74" t="s">
        <v>38</v>
      </c>
      <c r="D7" s="148">
        <v>0</v>
      </c>
      <c r="E7" s="74" t="s">
        <v>181</v>
      </c>
      <c r="F7" s="149">
        <v>1542.15</v>
      </c>
      <c r="H7" s="30"/>
    </row>
    <row r="8" spans="1:8" s="1" customFormat="1" ht="22.5" customHeight="1">
      <c r="A8" s="27" t="s">
        <v>180</v>
      </c>
      <c r="B8" s="151">
        <v>119.1</v>
      </c>
      <c r="C8" s="74" t="s">
        <v>39</v>
      </c>
      <c r="D8" s="148">
        <v>0</v>
      </c>
      <c r="E8" s="74" t="s">
        <v>182</v>
      </c>
      <c r="F8" s="149">
        <v>518.28</v>
      </c>
    </row>
    <row r="9" spans="1:8" s="1" customFormat="1" ht="22.5" customHeight="1">
      <c r="A9" s="27" t="s">
        <v>40</v>
      </c>
      <c r="B9" s="152">
        <v>0</v>
      </c>
      <c r="C9" s="74" t="s">
        <v>41</v>
      </c>
      <c r="D9" s="148">
        <v>0</v>
      </c>
      <c r="E9" s="74" t="s">
        <v>183</v>
      </c>
      <c r="F9" s="149">
        <v>29.16</v>
      </c>
    </row>
    <row r="10" spans="1:8" s="1" customFormat="1" ht="22.5" customHeight="1">
      <c r="A10" s="27" t="s">
        <v>42</v>
      </c>
      <c r="B10" s="149">
        <v>0</v>
      </c>
      <c r="C10" s="74" t="s">
        <v>43</v>
      </c>
      <c r="D10" s="148">
        <v>0</v>
      </c>
      <c r="E10" s="74" t="s">
        <v>237</v>
      </c>
      <c r="F10" s="149">
        <v>175.09</v>
      </c>
    </row>
    <row r="11" spans="1:8" s="1" customFormat="1" ht="22.5" customHeight="1">
      <c r="A11" s="31" t="s">
        <v>185</v>
      </c>
      <c r="B11" s="143"/>
      <c r="C11" s="75" t="s">
        <v>44</v>
      </c>
      <c r="D11" s="148">
        <v>0</v>
      </c>
      <c r="E11" s="75" t="s">
        <v>238</v>
      </c>
      <c r="F11" s="149">
        <v>0</v>
      </c>
      <c r="G11" s="32"/>
    </row>
    <row r="12" spans="1:8" s="1" customFormat="1" ht="22.5" customHeight="1">
      <c r="A12" s="31"/>
      <c r="B12" s="144"/>
      <c r="C12" s="75" t="s">
        <v>45</v>
      </c>
      <c r="D12" s="148">
        <v>176.71</v>
      </c>
      <c r="E12" s="73"/>
      <c r="F12" s="149"/>
    </row>
    <row r="13" spans="1:8" s="1" customFormat="1" ht="22.5" customHeight="1">
      <c r="A13" s="31"/>
      <c r="B13" s="145"/>
      <c r="C13" s="75" t="s">
        <v>46</v>
      </c>
      <c r="D13" s="148">
        <v>121.66</v>
      </c>
      <c r="E13" s="73"/>
      <c r="F13" s="149"/>
    </row>
    <row r="14" spans="1:8" s="1" customFormat="1" ht="22.5" customHeight="1">
      <c r="A14" s="31"/>
      <c r="B14" s="145"/>
      <c r="C14" s="75" t="s">
        <v>47</v>
      </c>
      <c r="D14" s="148">
        <v>0</v>
      </c>
      <c r="E14" s="73"/>
      <c r="F14" s="149"/>
    </row>
    <row r="15" spans="1:8" s="1" customFormat="1" ht="22.5" customHeight="1">
      <c r="A15" s="31"/>
      <c r="B15" s="145"/>
      <c r="C15" s="75" t="s">
        <v>48</v>
      </c>
      <c r="D15" s="148">
        <v>0</v>
      </c>
      <c r="E15" s="73"/>
      <c r="F15" s="149"/>
    </row>
    <row r="16" spans="1:8" s="1" customFormat="1" ht="22.5" customHeight="1">
      <c r="A16" s="31"/>
      <c r="B16" s="145"/>
      <c r="C16" s="75" t="s">
        <v>49</v>
      </c>
      <c r="D16" s="148">
        <v>1849.5</v>
      </c>
      <c r="E16" s="73"/>
      <c r="F16" s="149"/>
    </row>
    <row r="17" spans="1:6" s="1" customFormat="1" ht="22.5" customHeight="1">
      <c r="A17" s="31"/>
      <c r="B17" s="145"/>
      <c r="C17" s="75" t="s">
        <v>50</v>
      </c>
      <c r="D17" s="148">
        <v>0</v>
      </c>
      <c r="E17" s="73"/>
      <c r="F17" s="149"/>
    </row>
    <row r="18" spans="1:6" s="1" customFormat="1" ht="22.5" customHeight="1">
      <c r="A18" s="31"/>
      <c r="B18" s="145"/>
      <c r="C18" s="75" t="s">
        <v>51</v>
      </c>
      <c r="D18" s="148">
        <v>0</v>
      </c>
      <c r="E18" s="73"/>
      <c r="F18" s="149"/>
    </row>
    <row r="19" spans="1:6" s="1" customFormat="1" ht="22.5" customHeight="1">
      <c r="A19" s="31"/>
      <c r="B19" s="145"/>
      <c r="C19" s="75" t="s">
        <v>52</v>
      </c>
      <c r="D19" s="148">
        <v>0</v>
      </c>
      <c r="E19" s="73"/>
      <c r="F19" s="149"/>
    </row>
    <row r="20" spans="1:6" s="1" customFormat="1" ht="22.5" customHeight="1">
      <c r="A20" s="31"/>
      <c r="B20" s="145"/>
      <c r="C20" s="75" t="s">
        <v>53</v>
      </c>
      <c r="D20" s="148">
        <v>0</v>
      </c>
      <c r="E20" s="73"/>
      <c r="F20" s="149"/>
    </row>
    <row r="21" spans="1:6" s="1" customFormat="1" ht="22.5" customHeight="1">
      <c r="A21" s="31"/>
      <c r="B21" s="145"/>
      <c r="C21" s="75" t="s">
        <v>54</v>
      </c>
      <c r="D21" s="148">
        <v>0</v>
      </c>
      <c r="E21" s="73"/>
      <c r="F21" s="149"/>
    </row>
    <row r="22" spans="1:6" s="1" customFormat="1" ht="22.5" customHeight="1">
      <c r="A22" s="31"/>
      <c r="B22" s="145"/>
      <c r="C22" s="75" t="s">
        <v>55</v>
      </c>
      <c r="D22" s="148">
        <v>0</v>
      </c>
      <c r="E22" s="73"/>
      <c r="F22" s="149"/>
    </row>
    <row r="23" spans="1:6" s="1" customFormat="1" ht="22.5" customHeight="1">
      <c r="A23" s="31"/>
      <c r="B23" s="145"/>
      <c r="C23" s="75" t="s">
        <v>56</v>
      </c>
      <c r="D23" s="148">
        <v>116.81</v>
      </c>
      <c r="E23" s="73"/>
      <c r="F23" s="149"/>
    </row>
    <row r="24" spans="1:6" s="1" customFormat="1" ht="22.5" customHeight="1">
      <c r="A24" s="31"/>
      <c r="B24" s="145"/>
      <c r="C24" s="75" t="s">
        <v>57</v>
      </c>
      <c r="D24" s="148">
        <v>0</v>
      </c>
      <c r="E24" s="73"/>
      <c r="F24" s="149"/>
    </row>
    <row r="25" spans="1:6" s="1" customFormat="1" ht="25.5" customHeight="1">
      <c r="A25" s="31"/>
      <c r="B25" s="146"/>
      <c r="C25" s="75" t="s">
        <v>58</v>
      </c>
      <c r="D25" s="148">
        <v>0</v>
      </c>
      <c r="E25" s="73"/>
      <c r="F25" s="149"/>
    </row>
    <row r="26" spans="1:6" s="1" customFormat="1" ht="25.5" customHeight="1">
      <c r="A26" s="31"/>
      <c r="B26" s="146"/>
      <c r="C26" s="75" t="s">
        <v>59</v>
      </c>
      <c r="D26" s="153">
        <v>0</v>
      </c>
      <c r="E26" s="73"/>
      <c r="F26" s="149"/>
    </row>
    <row r="27" spans="1:6" s="1" customFormat="1" ht="22.5" customHeight="1">
      <c r="A27" s="31"/>
      <c r="B27" s="146"/>
      <c r="C27" s="75" t="s">
        <v>60</v>
      </c>
      <c r="D27" s="147">
        <v>0</v>
      </c>
      <c r="E27" s="73"/>
      <c r="F27" s="149"/>
    </row>
    <row r="28" spans="1:6" ht="22.5" customHeight="1">
      <c r="A28" s="33" t="s">
        <v>61</v>
      </c>
      <c r="B28" s="147">
        <v>2264.6799999999998</v>
      </c>
      <c r="C28" s="26" t="s">
        <v>62</v>
      </c>
      <c r="D28" s="148">
        <v>2264.6799999999998</v>
      </c>
      <c r="E28" s="26" t="s">
        <v>62</v>
      </c>
      <c r="F28" s="150">
        <v>2264.6799999999998</v>
      </c>
    </row>
    <row r="29" spans="1:6" s="1" customFormat="1" ht="22.5" customHeight="1">
      <c r="A29" s="27" t="s">
        <v>186</v>
      </c>
      <c r="B29" s="149">
        <v>0</v>
      </c>
      <c r="C29" s="34" t="s">
        <v>189</v>
      </c>
      <c r="D29" s="147"/>
      <c r="E29" s="73"/>
      <c r="F29" s="149"/>
    </row>
    <row r="30" spans="1:6" ht="22.5" customHeight="1">
      <c r="A30" s="33" t="s">
        <v>64</v>
      </c>
      <c r="B30" s="144">
        <v>2264.6799999999998</v>
      </c>
      <c r="C30" s="26" t="s">
        <v>65</v>
      </c>
      <c r="D30" s="147">
        <v>2264.6799999999998</v>
      </c>
      <c r="E30" s="26" t="s">
        <v>65</v>
      </c>
      <c r="F30" s="149">
        <v>2264.6799999999998</v>
      </c>
    </row>
    <row r="31" spans="1:6" ht="12.75" customHeight="1">
      <c r="B31" s="32"/>
    </row>
    <row r="32" spans="1:6" ht="12.75" customHeight="1"/>
    <row r="33" spans="2:10" ht="12.75" customHeight="1">
      <c r="J33" s="1"/>
    </row>
    <row r="34" spans="2:10" ht="12.75" customHeight="1"/>
    <row r="35" spans="2:10" ht="12.75" customHeight="1"/>
    <row r="36" spans="2:10" ht="12.75" customHeight="1"/>
    <row r="37" spans="2:10" ht="12.75" customHeight="1"/>
    <row r="38" spans="2:10" ht="12.75" customHeight="1"/>
    <row r="39" spans="2:10" ht="12.75" customHeight="1"/>
    <row r="40" spans="2:10" ht="12.75" customHeight="1">
      <c r="B40" s="32"/>
    </row>
  </sheetData>
  <sheetProtection formatCells="0" formatColumns="0" formatRows="0"/>
  <phoneticPr fontId="0" type="noConversion"/>
  <printOptions horizontalCentered="1"/>
  <pageMargins left="0.19685039370078741" right="0.19685039370078741" top="0.59055118110236227" bottom="0.98425196850393704" header="0.51181102362204722" footer="0.51181102362204722"/>
  <pageSetup paperSize="9" scale="65" orientation="landscape" horizontalDpi="300" verticalDpi="300"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V40"/>
  <sheetViews>
    <sheetView showGridLines="0" showZeros="0" workbookViewId="0">
      <selection activeCell="H9" sqref="H9"/>
    </sheetView>
  </sheetViews>
  <sheetFormatPr defaultColWidth="9.1640625" defaultRowHeight="23.25" customHeight="1"/>
  <cols>
    <col min="1" max="1" width="10" style="11" customWidth="1"/>
    <col min="2" max="3" width="9.33203125" style="11" customWidth="1"/>
    <col min="4" max="4" width="30.33203125" style="11" customWidth="1"/>
    <col min="5" max="5" width="24.6640625" style="11" customWidth="1"/>
    <col min="6" max="7" width="31.83203125" style="11" customWidth="1"/>
    <col min="8" max="8" width="27.33203125" style="11" customWidth="1"/>
    <col min="9" max="16384" width="9.1640625" style="11"/>
  </cols>
  <sheetData>
    <row r="1" spans="1:256" customFormat="1" ht="23.25" customHeight="1">
      <c r="A1" s="80" t="s">
        <v>300</v>
      </c>
      <c r="B1" s="12"/>
      <c r="C1" s="1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customFormat="1" ht="30" customHeight="1">
      <c r="A2" s="15" t="s">
        <v>301</v>
      </c>
      <c r="B2" s="15"/>
      <c r="C2" s="15"/>
      <c r="D2" s="15"/>
      <c r="E2" s="15"/>
      <c r="F2" s="15"/>
      <c r="G2" s="15"/>
      <c r="H2" s="16"/>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customFormat="1" ht="21.75" customHeight="1">
      <c r="A3" s="11"/>
      <c r="B3" s="11"/>
      <c r="C3" s="11"/>
      <c r="D3" s="11"/>
      <c r="E3" s="11"/>
      <c r="F3" s="11"/>
      <c r="G3" s="11"/>
      <c r="H3" s="13" t="s">
        <v>32</v>
      </c>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customFormat="1" ht="23.25" customHeight="1">
      <c r="A4" s="239" t="s">
        <v>77</v>
      </c>
      <c r="B4" s="239"/>
      <c r="C4" s="239"/>
      <c r="D4" s="239" t="s">
        <v>78</v>
      </c>
      <c r="E4" s="239" t="s">
        <v>242</v>
      </c>
      <c r="F4" s="239" t="s">
        <v>302</v>
      </c>
      <c r="G4" s="272" t="s">
        <v>303</v>
      </c>
      <c r="H4" s="273" t="s">
        <v>304</v>
      </c>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customFormat="1" ht="23.25" customHeight="1">
      <c r="A5" s="14" t="s">
        <v>82</v>
      </c>
      <c r="B5" s="14" t="s">
        <v>83</v>
      </c>
      <c r="C5" s="14" t="s">
        <v>84</v>
      </c>
      <c r="D5" s="240"/>
      <c r="E5" s="240"/>
      <c r="F5" s="240"/>
      <c r="G5" s="246"/>
      <c r="H5" s="243"/>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 customFormat="1" ht="25.5" customHeight="1">
      <c r="A6" s="154"/>
      <c r="B6" s="154"/>
      <c r="C6" s="175"/>
      <c r="D6" s="176" t="s">
        <v>79</v>
      </c>
      <c r="E6" s="177">
        <f>F6+G6+H6</f>
        <v>2089.59</v>
      </c>
      <c r="F6" s="177">
        <f>F7+F10+F14+F18</f>
        <v>1542.15</v>
      </c>
      <c r="G6" s="178">
        <v>518.28</v>
      </c>
      <c r="H6" s="149">
        <v>29.16</v>
      </c>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customFormat="1" ht="25.5" customHeight="1">
      <c r="A7" s="154" t="s">
        <v>207</v>
      </c>
      <c r="B7" s="154"/>
      <c r="C7" s="175"/>
      <c r="D7" s="176" t="s">
        <v>208</v>
      </c>
      <c r="E7" s="177">
        <v>176.71</v>
      </c>
      <c r="F7" s="177">
        <v>176.71</v>
      </c>
      <c r="G7" s="178">
        <v>0</v>
      </c>
      <c r="H7" s="149">
        <v>0</v>
      </c>
      <c r="I7" s="11"/>
    </row>
    <row r="8" spans="1:256" customFormat="1" ht="25.5" customHeight="1">
      <c r="A8" s="154" t="s">
        <v>209</v>
      </c>
      <c r="B8" s="154" t="s">
        <v>210</v>
      </c>
      <c r="C8" s="175"/>
      <c r="D8" s="176" t="s">
        <v>211</v>
      </c>
      <c r="E8" s="177">
        <v>176.71</v>
      </c>
      <c r="F8" s="177">
        <v>176.71</v>
      </c>
      <c r="G8" s="178">
        <v>0</v>
      </c>
      <c r="H8" s="149">
        <v>0</v>
      </c>
    </row>
    <row r="9" spans="1:256" customFormat="1" ht="25.5" customHeight="1">
      <c r="A9" s="154" t="s">
        <v>212</v>
      </c>
      <c r="B9" s="154" t="s">
        <v>213</v>
      </c>
      <c r="C9" s="175" t="s">
        <v>210</v>
      </c>
      <c r="D9" s="176" t="s">
        <v>214</v>
      </c>
      <c r="E9" s="177">
        <v>176.71</v>
      </c>
      <c r="F9" s="177">
        <v>176.71</v>
      </c>
      <c r="G9" s="178">
        <v>0</v>
      </c>
      <c r="H9" s="149">
        <v>0</v>
      </c>
    </row>
    <row r="10" spans="1:256" customFormat="1" ht="25.5" customHeight="1">
      <c r="A10" s="154" t="s">
        <v>215</v>
      </c>
      <c r="B10" s="154"/>
      <c r="C10" s="175"/>
      <c r="D10" s="176" t="s">
        <v>216</v>
      </c>
      <c r="E10" s="177">
        <v>121.66</v>
      </c>
      <c r="F10" s="177">
        <v>121.66</v>
      </c>
      <c r="G10" s="178">
        <v>0</v>
      </c>
      <c r="H10" s="149">
        <v>0</v>
      </c>
    </row>
    <row r="11" spans="1:256" customFormat="1" ht="25.5" customHeight="1">
      <c r="A11" s="154" t="s">
        <v>217</v>
      </c>
      <c r="B11" s="154" t="s">
        <v>218</v>
      </c>
      <c r="C11" s="175"/>
      <c r="D11" s="176" t="s">
        <v>219</v>
      </c>
      <c r="E11" s="177">
        <v>121.66</v>
      </c>
      <c r="F11" s="177">
        <v>121.66</v>
      </c>
      <c r="G11" s="178">
        <v>0</v>
      </c>
      <c r="H11" s="149">
        <v>0</v>
      </c>
    </row>
    <row r="12" spans="1:256" customFormat="1" ht="25.5" customHeight="1">
      <c r="A12" s="154" t="s">
        <v>220</v>
      </c>
      <c r="B12" s="154" t="s">
        <v>221</v>
      </c>
      <c r="C12" s="175" t="s">
        <v>222</v>
      </c>
      <c r="D12" s="176" t="s">
        <v>223</v>
      </c>
      <c r="E12" s="177">
        <v>27</v>
      </c>
      <c r="F12" s="177">
        <v>27</v>
      </c>
      <c r="G12" s="178">
        <v>0</v>
      </c>
      <c r="H12" s="149">
        <v>0</v>
      </c>
    </row>
    <row r="13" spans="1:256" customFormat="1" ht="25.5" customHeight="1">
      <c r="A13" s="154" t="s">
        <v>220</v>
      </c>
      <c r="B13" s="154" t="s">
        <v>221</v>
      </c>
      <c r="C13" s="175" t="s">
        <v>224</v>
      </c>
      <c r="D13" s="176" t="s">
        <v>225</v>
      </c>
      <c r="E13" s="177">
        <v>94.66</v>
      </c>
      <c r="F13" s="177">
        <v>94.66</v>
      </c>
      <c r="G13" s="178">
        <v>0</v>
      </c>
      <c r="H13" s="149">
        <v>0</v>
      </c>
    </row>
    <row r="14" spans="1:256" customFormat="1" ht="25.5" customHeight="1">
      <c r="A14" s="154" t="s">
        <v>281</v>
      </c>
      <c r="B14" s="154"/>
      <c r="C14" s="175"/>
      <c r="D14" s="176" t="s">
        <v>282</v>
      </c>
      <c r="E14" s="177">
        <v>1628.29</v>
      </c>
      <c r="F14" s="177">
        <v>1126.97</v>
      </c>
      <c r="G14" s="178">
        <v>518.28</v>
      </c>
      <c r="H14" s="149">
        <v>29.16</v>
      </c>
    </row>
    <row r="15" spans="1:256" customFormat="1" ht="25.5" customHeight="1">
      <c r="A15" s="154" t="s">
        <v>283</v>
      </c>
      <c r="B15" s="154" t="s">
        <v>224</v>
      </c>
      <c r="C15" s="175"/>
      <c r="D15" s="176" t="s">
        <v>284</v>
      </c>
      <c r="E15" s="177">
        <v>1628.29</v>
      </c>
      <c r="F15" s="177">
        <v>1126.97</v>
      </c>
      <c r="G15" s="178">
        <f>G16+G17</f>
        <v>518.28</v>
      </c>
      <c r="H15" s="149">
        <f>H16+H17</f>
        <v>29.16</v>
      </c>
    </row>
    <row r="16" spans="1:256" customFormat="1" ht="25.5" customHeight="1">
      <c r="A16" s="154" t="s">
        <v>285</v>
      </c>
      <c r="B16" s="154" t="s">
        <v>232</v>
      </c>
      <c r="C16" s="175" t="s">
        <v>222</v>
      </c>
      <c r="D16" s="176" t="s">
        <v>286</v>
      </c>
      <c r="E16" s="177">
        <v>323.17</v>
      </c>
      <c r="F16" s="177">
        <v>233.04</v>
      </c>
      <c r="G16" s="178">
        <v>94.92</v>
      </c>
      <c r="H16" s="149">
        <v>10.18</v>
      </c>
    </row>
    <row r="17" spans="1:8" customFormat="1" ht="25.5" customHeight="1">
      <c r="A17" s="154" t="s">
        <v>285</v>
      </c>
      <c r="B17" s="154" t="s">
        <v>232</v>
      </c>
      <c r="C17" s="175" t="s">
        <v>247</v>
      </c>
      <c r="D17" s="176" t="s">
        <v>287</v>
      </c>
      <c r="E17" s="177">
        <v>1305.1199999999999</v>
      </c>
      <c r="F17" s="177">
        <v>893.93</v>
      </c>
      <c r="G17" s="178">
        <v>423.36</v>
      </c>
      <c r="H17" s="149">
        <v>18.98</v>
      </c>
    </row>
    <row r="18" spans="1:8" customFormat="1" ht="25.5" customHeight="1">
      <c r="A18" s="154" t="s">
        <v>227</v>
      </c>
      <c r="B18" s="154"/>
      <c r="C18" s="175"/>
      <c r="D18" s="176" t="s">
        <v>228</v>
      </c>
      <c r="E18" s="177">
        <v>116.81</v>
      </c>
      <c r="F18" s="177">
        <v>116.81</v>
      </c>
      <c r="G18" s="178">
        <v>0</v>
      </c>
      <c r="H18" s="149">
        <v>0</v>
      </c>
    </row>
    <row r="19" spans="1:8" customFormat="1" ht="25.5" customHeight="1">
      <c r="A19" s="154" t="s">
        <v>229</v>
      </c>
      <c r="B19" s="154" t="s">
        <v>224</v>
      </c>
      <c r="C19" s="175"/>
      <c r="D19" s="176" t="s">
        <v>230</v>
      </c>
      <c r="E19" s="177">
        <v>116.81</v>
      </c>
      <c r="F19" s="177">
        <v>116.81</v>
      </c>
      <c r="G19" s="178">
        <v>0</v>
      </c>
      <c r="H19" s="149">
        <v>0</v>
      </c>
    </row>
    <row r="20" spans="1:8" customFormat="1" ht="25.5" customHeight="1">
      <c r="A20" s="154" t="s">
        <v>231</v>
      </c>
      <c r="B20" s="154" t="s">
        <v>232</v>
      </c>
      <c r="C20" s="175" t="s">
        <v>222</v>
      </c>
      <c r="D20" s="176" t="s">
        <v>233</v>
      </c>
      <c r="E20" s="177">
        <v>116.81</v>
      </c>
      <c r="F20" s="177">
        <v>116.81</v>
      </c>
      <c r="G20" s="178">
        <v>0</v>
      </c>
      <c r="H20" s="149">
        <v>0</v>
      </c>
    </row>
    <row r="21" spans="1:8" customFormat="1" ht="25.5" customHeight="1"/>
    <row r="22" spans="1:8" customFormat="1" ht="25.5" customHeight="1"/>
    <row r="23" spans="1:8" customFormat="1" ht="23.25" customHeight="1"/>
    <row r="24" spans="1:8" customFormat="1" ht="23.25" customHeight="1"/>
    <row r="25" spans="1:8" customFormat="1" ht="23.25" customHeight="1"/>
    <row r="26" spans="1:8" customFormat="1" ht="23.25" customHeight="1"/>
    <row r="27" spans="1:8" customFormat="1" ht="23.25" customHeight="1"/>
    <row r="28" spans="1:8" customFormat="1" ht="23.25" customHeight="1"/>
    <row r="29" spans="1:8" customFormat="1" ht="23.25" customHeight="1"/>
    <row r="30" spans="1:8" customFormat="1" ht="23.25" customHeight="1"/>
    <row r="31" spans="1:8" customFormat="1" ht="23.25" customHeight="1"/>
    <row r="32" spans="1:8" customFormat="1" ht="23.25" customHeight="1"/>
    <row r="33" customFormat="1" ht="23.25" customHeight="1"/>
    <row r="34" customFormat="1" ht="23.25" customHeight="1"/>
    <row r="35" customFormat="1" ht="23.25" customHeight="1"/>
    <row r="36" customFormat="1" ht="23.25" customHeight="1"/>
    <row r="37" customFormat="1" ht="23.25" customHeight="1"/>
    <row r="38" customFormat="1" ht="23.25" customHeight="1"/>
    <row r="39" customFormat="1" ht="23.25" customHeight="1"/>
    <row r="40" customFormat="1" ht="23.25" customHeight="1"/>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79" right="0.79" top="0.79" bottom="0.79" header="0.5" footer="0.5"/>
  <pageSetup paperSize="9" scale="90" orientation="landscape" useFirstPageNumber="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22"/>
  <sheetViews>
    <sheetView showGridLines="0" showZeros="0" topLeftCell="C1" workbookViewId="0">
      <selection activeCell="E7" sqref="E7"/>
    </sheetView>
  </sheetViews>
  <sheetFormatPr defaultRowHeight="11.25"/>
  <cols>
    <col min="2" max="3" width="6.83203125" customWidth="1"/>
    <col min="4" max="4" width="21.6640625" customWidth="1"/>
    <col min="5" max="18" width="14.33203125" customWidth="1"/>
  </cols>
  <sheetData>
    <row r="1" spans="1:18" ht="18.75" customHeight="1">
      <c r="A1" s="80" t="s">
        <v>193</v>
      </c>
      <c r="B1" s="44"/>
      <c r="C1" s="44"/>
      <c r="D1" s="44"/>
      <c r="E1" s="44"/>
      <c r="F1" s="44"/>
      <c r="G1" s="44"/>
      <c r="H1" s="44"/>
      <c r="I1" s="44"/>
      <c r="J1" s="44"/>
      <c r="K1" s="44"/>
      <c r="L1" s="44"/>
      <c r="M1" s="44"/>
      <c r="N1" s="44"/>
      <c r="O1" s="44"/>
      <c r="P1" s="44"/>
      <c r="Q1" s="44"/>
      <c r="R1" s="45"/>
    </row>
    <row r="2" spans="1:18" ht="29.25" customHeight="1">
      <c r="A2" s="89" t="s">
        <v>204</v>
      </c>
      <c r="B2" s="46"/>
      <c r="C2" s="46"/>
      <c r="D2" s="46"/>
      <c r="E2" s="46"/>
      <c r="F2" s="46"/>
      <c r="G2" s="46"/>
      <c r="H2" s="46"/>
      <c r="I2" s="46"/>
      <c r="J2" s="46"/>
      <c r="K2" s="46"/>
      <c r="L2" s="46"/>
      <c r="M2" s="46"/>
      <c r="N2" s="46"/>
      <c r="O2" s="46"/>
      <c r="P2" s="46"/>
      <c r="Q2" s="46"/>
      <c r="R2" s="46"/>
    </row>
    <row r="3" spans="1:18" ht="21.75" customHeight="1">
      <c r="A3" s="44"/>
      <c r="B3" s="44"/>
      <c r="C3" s="44"/>
      <c r="D3" s="44"/>
      <c r="E3" s="44"/>
      <c r="F3" s="44"/>
      <c r="G3" s="44"/>
      <c r="H3" s="44"/>
      <c r="I3" s="44"/>
      <c r="J3" s="44"/>
      <c r="K3" s="44"/>
      <c r="L3" s="44"/>
      <c r="M3" s="44"/>
      <c r="N3" s="44"/>
      <c r="O3" s="44"/>
      <c r="P3" s="44"/>
      <c r="Q3" s="44"/>
      <c r="R3" s="101" t="s">
        <v>145</v>
      </c>
    </row>
    <row r="4" spans="1:18" ht="28.5" customHeight="1">
      <c r="A4" s="87" t="s">
        <v>187</v>
      </c>
      <c r="B4" s="87"/>
      <c r="C4" s="87"/>
      <c r="D4" s="258" t="s">
        <v>144</v>
      </c>
      <c r="E4" s="258" t="s">
        <v>138</v>
      </c>
      <c r="F4" s="258" t="s">
        <v>86</v>
      </c>
      <c r="G4" s="258" t="s">
        <v>87</v>
      </c>
      <c r="H4" s="258" t="s">
        <v>88</v>
      </c>
      <c r="I4" s="258" t="s">
        <v>89</v>
      </c>
      <c r="J4" s="258" t="s">
        <v>90</v>
      </c>
      <c r="K4" s="258" t="s">
        <v>91</v>
      </c>
      <c r="L4" s="258" t="s">
        <v>92</v>
      </c>
      <c r="M4" s="258" t="s">
        <v>147</v>
      </c>
      <c r="N4" s="258" t="s">
        <v>148</v>
      </c>
      <c r="O4" s="258" t="s">
        <v>149</v>
      </c>
      <c r="P4" s="258" t="s">
        <v>150</v>
      </c>
      <c r="Q4" s="258" t="s">
        <v>151</v>
      </c>
      <c r="R4" s="258" t="s">
        <v>93</v>
      </c>
    </row>
    <row r="5" spans="1:18" ht="28.5" customHeight="1">
      <c r="A5" s="88" t="s">
        <v>82</v>
      </c>
      <c r="B5" s="88" t="s">
        <v>83</v>
      </c>
      <c r="C5" s="88" t="s">
        <v>84</v>
      </c>
      <c r="D5" s="258"/>
      <c r="E5" s="258"/>
      <c r="F5" s="258"/>
      <c r="G5" s="258"/>
      <c r="H5" s="258"/>
      <c r="I5" s="258"/>
      <c r="J5" s="258"/>
      <c r="K5" s="258"/>
      <c r="L5" s="258"/>
      <c r="M5" s="258"/>
      <c r="N5" s="258"/>
      <c r="O5" s="258"/>
      <c r="P5" s="258"/>
      <c r="Q5" s="258"/>
      <c r="R5" s="258"/>
    </row>
    <row r="6" spans="1:18" s="1" customFormat="1" ht="24.75" customHeight="1">
      <c r="A6" s="161"/>
      <c r="B6" s="161"/>
      <c r="C6" s="161"/>
      <c r="D6" s="161" t="s">
        <v>79</v>
      </c>
      <c r="E6" s="165">
        <f>F6+G6+H6+J6+K6+M6+P6+R6</f>
        <v>1542.15</v>
      </c>
      <c r="F6" s="165">
        <v>571.66</v>
      </c>
      <c r="G6" s="165">
        <v>215.58</v>
      </c>
      <c r="H6" s="165">
        <v>10.63</v>
      </c>
      <c r="I6" s="165">
        <v>0</v>
      </c>
      <c r="J6" s="165">
        <v>300.76</v>
      </c>
      <c r="K6" s="165">
        <v>176.71</v>
      </c>
      <c r="L6" s="165">
        <v>0</v>
      </c>
      <c r="M6" s="165">
        <v>121.66</v>
      </c>
      <c r="N6" s="165">
        <v>0</v>
      </c>
      <c r="O6" s="165">
        <v>0</v>
      </c>
      <c r="P6" s="165">
        <v>141.55000000000001</v>
      </c>
      <c r="Q6" s="165">
        <v>0</v>
      </c>
      <c r="R6" s="165">
        <v>3.6</v>
      </c>
    </row>
    <row r="7" spans="1:18" ht="24.75" customHeight="1">
      <c r="A7" s="161" t="s">
        <v>207</v>
      </c>
      <c r="B7" s="161"/>
      <c r="C7" s="161"/>
      <c r="D7" s="161" t="s">
        <v>208</v>
      </c>
      <c r="E7" s="165">
        <v>176.71</v>
      </c>
      <c r="F7" s="165">
        <v>0</v>
      </c>
      <c r="G7" s="165">
        <v>0</v>
      </c>
      <c r="H7" s="165">
        <v>0</v>
      </c>
      <c r="I7" s="165">
        <v>0</v>
      </c>
      <c r="J7" s="165">
        <v>0</v>
      </c>
      <c r="K7" s="165">
        <v>176.71</v>
      </c>
      <c r="L7" s="165">
        <v>0</v>
      </c>
      <c r="M7" s="165">
        <v>0</v>
      </c>
      <c r="N7" s="165">
        <v>0</v>
      </c>
      <c r="O7" s="165">
        <v>0</v>
      </c>
      <c r="P7" s="165">
        <v>0</v>
      </c>
      <c r="Q7" s="165">
        <v>0</v>
      </c>
      <c r="R7" s="165">
        <v>0</v>
      </c>
    </row>
    <row r="8" spans="1:18" ht="24.75" customHeight="1">
      <c r="A8" s="161" t="s">
        <v>209</v>
      </c>
      <c r="B8" s="161" t="s">
        <v>210</v>
      </c>
      <c r="C8" s="161"/>
      <c r="D8" s="161" t="s">
        <v>211</v>
      </c>
      <c r="E8" s="165">
        <v>176.71</v>
      </c>
      <c r="F8" s="165">
        <v>0</v>
      </c>
      <c r="G8" s="165">
        <v>0</v>
      </c>
      <c r="H8" s="165">
        <v>0</v>
      </c>
      <c r="I8" s="165">
        <v>0</v>
      </c>
      <c r="J8" s="165">
        <v>0</v>
      </c>
      <c r="K8" s="165">
        <v>176.71</v>
      </c>
      <c r="L8" s="165">
        <v>0</v>
      </c>
      <c r="M8" s="165">
        <v>0</v>
      </c>
      <c r="N8" s="165">
        <v>0</v>
      </c>
      <c r="O8" s="165">
        <v>0</v>
      </c>
      <c r="P8" s="165">
        <v>0</v>
      </c>
      <c r="Q8" s="165">
        <v>0</v>
      </c>
      <c r="R8" s="165">
        <v>0</v>
      </c>
    </row>
    <row r="9" spans="1:18" ht="24.75" customHeight="1">
      <c r="A9" s="161" t="s">
        <v>212</v>
      </c>
      <c r="B9" s="161" t="s">
        <v>213</v>
      </c>
      <c r="C9" s="161" t="s">
        <v>210</v>
      </c>
      <c r="D9" s="161" t="s">
        <v>214</v>
      </c>
      <c r="E9" s="165">
        <v>176.71</v>
      </c>
      <c r="F9" s="165">
        <v>0</v>
      </c>
      <c r="G9" s="165">
        <v>0</v>
      </c>
      <c r="H9" s="165">
        <v>0</v>
      </c>
      <c r="I9" s="165">
        <v>0</v>
      </c>
      <c r="J9" s="165">
        <v>0</v>
      </c>
      <c r="K9" s="165">
        <v>176.71</v>
      </c>
      <c r="L9" s="165">
        <v>0</v>
      </c>
      <c r="M9" s="165">
        <v>0</v>
      </c>
      <c r="N9" s="165">
        <v>0</v>
      </c>
      <c r="O9" s="165">
        <v>0</v>
      </c>
      <c r="P9" s="165">
        <v>0</v>
      </c>
      <c r="Q9" s="165">
        <v>0</v>
      </c>
      <c r="R9" s="165">
        <v>0</v>
      </c>
    </row>
    <row r="10" spans="1:18" ht="24.75" customHeight="1">
      <c r="A10" s="161" t="s">
        <v>215</v>
      </c>
      <c r="B10" s="161"/>
      <c r="C10" s="161"/>
      <c r="D10" s="161" t="s">
        <v>216</v>
      </c>
      <c r="E10" s="165">
        <v>121.66</v>
      </c>
      <c r="F10" s="165">
        <v>0</v>
      </c>
      <c r="G10" s="165">
        <v>0</v>
      </c>
      <c r="H10" s="165">
        <v>0</v>
      </c>
      <c r="I10" s="165">
        <v>0</v>
      </c>
      <c r="J10" s="165">
        <v>0</v>
      </c>
      <c r="K10" s="165">
        <v>0</v>
      </c>
      <c r="L10" s="165">
        <v>0</v>
      </c>
      <c r="M10" s="165">
        <v>121.66</v>
      </c>
      <c r="N10" s="165">
        <v>0</v>
      </c>
      <c r="O10" s="165">
        <v>0</v>
      </c>
      <c r="P10" s="165">
        <v>0</v>
      </c>
      <c r="Q10" s="165">
        <v>0</v>
      </c>
      <c r="R10" s="165">
        <v>0</v>
      </c>
    </row>
    <row r="11" spans="1:18" ht="24.75" customHeight="1">
      <c r="A11" s="161" t="s">
        <v>217</v>
      </c>
      <c r="B11" s="161" t="s">
        <v>218</v>
      </c>
      <c r="C11" s="161"/>
      <c r="D11" s="161" t="s">
        <v>219</v>
      </c>
      <c r="E11" s="165">
        <v>121.66</v>
      </c>
      <c r="F11" s="165">
        <v>0</v>
      </c>
      <c r="G11" s="165">
        <v>0</v>
      </c>
      <c r="H11" s="165">
        <v>0</v>
      </c>
      <c r="I11" s="165">
        <v>0</v>
      </c>
      <c r="J11" s="165">
        <v>0</v>
      </c>
      <c r="K11" s="165">
        <v>0</v>
      </c>
      <c r="L11" s="165">
        <v>0</v>
      </c>
      <c r="M11" s="165">
        <v>121.66</v>
      </c>
      <c r="N11" s="165">
        <v>0</v>
      </c>
      <c r="O11" s="165">
        <v>0</v>
      </c>
      <c r="P11" s="165">
        <v>0</v>
      </c>
      <c r="Q11" s="165">
        <v>0</v>
      </c>
      <c r="R11" s="165">
        <v>0</v>
      </c>
    </row>
    <row r="12" spans="1:18" ht="24.75" customHeight="1">
      <c r="A12" s="161" t="s">
        <v>220</v>
      </c>
      <c r="B12" s="161" t="s">
        <v>221</v>
      </c>
      <c r="C12" s="161" t="s">
        <v>222</v>
      </c>
      <c r="D12" s="161" t="s">
        <v>223</v>
      </c>
      <c r="E12" s="165">
        <v>21</v>
      </c>
      <c r="F12" s="165">
        <v>0</v>
      </c>
      <c r="G12" s="165">
        <v>0</v>
      </c>
      <c r="H12" s="165">
        <v>0</v>
      </c>
      <c r="I12" s="165">
        <v>0</v>
      </c>
      <c r="J12" s="165">
        <v>0</v>
      </c>
      <c r="K12" s="165">
        <v>0</v>
      </c>
      <c r="L12" s="165">
        <v>0</v>
      </c>
      <c r="M12" s="165">
        <v>27</v>
      </c>
      <c r="N12" s="165">
        <v>0</v>
      </c>
      <c r="O12" s="165">
        <v>0</v>
      </c>
      <c r="P12" s="165">
        <v>0</v>
      </c>
      <c r="Q12" s="165">
        <v>0</v>
      </c>
      <c r="R12" s="165">
        <v>0</v>
      </c>
    </row>
    <row r="13" spans="1:18" ht="24.75" customHeight="1">
      <c r="A13" s="161" t="s">
        <v>220</v>
      </c>
      <c r="B13" s="161" t="s">
        <v>221</v>
      </c>
      <c r="C13" s="161" t="s">
        <v>224</v>
      </c>
      <c r="D13" s="161" t="s">
        <v>225</v>
      </c>
      <c r="E13" s="165">
        <v>94.66</v>
      </c>
      <c r="F13" s="165">
        <v>0</v>
      </c>
      <c r="G13" s="165">
        <v>0</v>
      </c>
      <c r="H13" s="165">
        <v>0</v>
      </c>
      <c r="I13" s="165">
        <v>0</v>
      </c>
      <c r="J13" s="165">
        <v>0</v>
      </c>
      <c r="K13" s="165">
        <v>0</v>
      </c>
      <c r="L13" s="165">
        <v>0</v>
      </c>
      <c r="M13" s="165">
        <v>94.66</v>
      </c>
      <c r="N13" s="165">
        <v>0</v>
      </c>
      <c r="O13" s="165">
        <v>0</v>
      </c>
      <c r="P13" s="165">
        <v>0</v>
      </c>
      <c r="Q13" s="165">
        <v>0</v>
      </c>
      <c r="R13" s="165">
        <v>0</v>
      </c>
    </row>
    <row r="14" spans="1:18" ht="24.75" customHeight="1">
      <c r="A14" s="161" t="s">
        <v>281</v>
      </c>
      <c r="B14" s="161"/>
      <c r="C14" s="161"/>
      <c r="D14" s="161" t="s">
        <v>282</v>
      </c>
      <c r="E14" s="165">
        <v>1126.97</v>
      </c>
      <c r="F14" s="165">
        <v>571.66</v>
      </c>
      <c r="G14" s="165">
        <v>215.58</v>
      </c>
      <c r="H14" s="165">
        <v>10.63</v>
      </c>
      <c r="I14" s="165">
        <v>0</v>
      </c>
      <c r="J14" s="165">
        <v>300.76</v>
      </c>
      <c r="K14" s="165">
        <v>0</v>
      </c>
      <c r="L14" s="165">
        <v>0</v>
      </c>
      <c r="M14" s="165">
        <v>0</v>
      </c>
      <c r="N14" s="165">
        <v>0</v>
      </c>
      <c r="O14" s="165">
        <v>0</v>
      </c>
      <c r="P14" s="165">
        <v>24.74</v>
      </c>
      <c r="Q14" s="165">
        <v>0</v>
      </c>
      <c r="R14" s="165">
        <v>3.6</v>
      </c>
    </row>
    <row r="15" spans="1:18" ht="24.75" customHeight="1">
      <c r="A15" s="161" t="s">
        <v>283</v>
      </c>
      <c r="B15" s="161" t="s">
        <v>224</v>
      </c>
      <c r="C15" s="161"/>
      <c r="D15" s="161" t="s">
        <v>284</v>
      </c>
      <c r="E15" s="165">
        <v>1126.97</v>
      </c>
      <c r="F15" s="165">
        <v>571.66</v>
      </c>
      <c r="G15" s="165">
        <v>215.58</v>
      </c>
      <c r="H15" s="165">
        <v>10.63</v>
      </c>
      <c r="I15" s="165">
        <v>0</v>
      </c>
      <c r="J15" s="165">
        <v>300.76</v>
      </c>
      <c r="K15" s="165">
        <v>0</v>
      </c>
      <c r="L15" s="165">
        <v>0</v>
      </c>
      <c r="M15" s="165">
        <v>0</v>
      </c>
      <c r="N15" s="165">
        <v>0</v>
      </c>
      <c r="O15" s="165">
        <v>0</v>
      </c>
      <c r="P15" s="165">
        <v>24.74</v>
      </c>
      <c r="Q15" s="165">
        <v>0</v>
      </c>
      <c r="R15" s="165">
        <v>3.6</v>
      </c>
    </row>
    <row r="16" spans="1:18" ht="24.75" customHeight="1">
      <c r="A16" s="161" t="s">
        <v>285</v>
      </c>
      <c r="B16" s="161" t="s">
        <v>232</v>
      </c>
      <c r="C16" s="161" t="s">
        <v>222</v>
      </c>
      <c r="D16" s="161" t="s">
        <v>286</v>
      </c>
      <c r="E16" s="165">
        <v>233.04</v>
      </c>
      <c r="F16" s="165">
        <v>127.54</v>
      </c>
      <c r="G16" s="165">
        <v>94.87</v>
      </c>
      <c r="H16" s="165">
        <v>10.63</v>
      </c>
      <c r="I16" s="165">
        <v>0</v>
      </c>
      <c r="J16" s="165">
        <v>0</v>
      </c>
      <c r="K16" s="165">
        <v>0</v>
      </c>
      <c r="L16" s="165">
        <v>0</v>
      </c>
      <c r="M16" s="165">
        <v>0</v>
      </c>
      <c r="N16" s="165">
        <v>0</v>
      </c>
      <c r="O16" s="165">
        <v>0</v>
      </c>
      <c r="P16" s="165">
        <v>0</v>
      </c>
      <c r="Q16" s="165">
        <v>0</v>
      </c>
      <c r="R16" s="165">
        <v>0</v>
      </c>
    </row>
    <row r="17" spans="1:18" ht="24.75" customHeight="1">
      <c r="A17" s="161" t="s">
        <v>285</v>
      </c>
      <c r="B17" s="161" t="s">
        <v>232</v>
      </c>
      <c r="C17" s="161" t="s">
        <v>247</v>
      </c>
      <c r="D17" s="161" t="s">
        <v>287</v>
      </c>
      <c r="E17" s="165">
        <v>893.93</v>
      </c>
      <c r="F17" s="165">
        <v>444.12</v>
      </c>
      <c r="G17" s="165">
        <v>120.71</v>
      </c>
      <c r="H17" s="165">
        <v>0</v>
      </c>
      <c r="I17" s="165">
        <v>0</v>
      </c>
      <c r="J17" s="165">
        <v>300.76</v>
      </c>
      <c r="K17" s="165">
        <v>0</v>
      </c>
      <c r="L17" s="165">
        <v>0</v>
      </c>
      <c r="M17" s="165">
        <v>0</v>
      </c>
      <c r="N17" s="165">
        <v>0</v>
      </c>
      <c r="O17" s="165">
        <v>0</v>
      </c>
      <c r="P17" s="165">
        <v>24.74</v>
      </c>
      <c r="Q17" s="165">
        <v>0</v>
      </c>
      <c r="R17" s="165">
        <v>3.6</v>
      </c>
    </row>
    <row r="18" spans="1:18" ht="24.75" customHeight="1">
      <c r="A18" s="161" t="s">
        <v>227</v>
      </c>
      <c r="B18" s="161"/>
      <c r="C18" s="161"/>
      <c r="D18" s="161" t="s">
        <v>228</v>
      </c>
      <c r="E18" s="165">
        <v>116.81</v>
      </c>
      <c r="F18" s="165">
        <v>0</v>
      </c>
      <c r="G18" s="165">
        <v>0</v>
      </c>
      <c r="H18" s="165">
        <v>0</v>
      </c>
      <c r="I18" s="165">
        <v>0</v>
      </c>
      <c r="J18" s="165">
        <v>0</v>
      </c>
      <c r="K18" s="165">
        <v>0</v>
      </c>
      <c r="L18" s="165">
        <v>0</v>
      </c>
      <c r="M18" s="165">
        <v>0</v>
      </c>
      <c r="N18" s="165">
        <v>0</v>
      </c>
      <c r="O18" s="165">
        <v>0</v>
      </c>
      <c r="P18" s="165">
        <v>116.81</v>
      </c>
      <c r="Q18" s="165">
        <v>0</v>
      </c>
      <c r="R18" s="165">
        <v>0</v>
      </c>
    </row>
    <row r="19" spans="1:18" ht="24.75" customHeight="1">
      <c r="A19" s="161" t="s">
        <v>229</v>
      </c>
      <c r="B19" s="161" t="s">
        <v>224</v>
      </c>
      <c r="C19" s="161"/>
      <c r="D19" s="161" t="s">
        <v>230</v>
      </c>
      <c r="E19" s="165">
        <v>116.81</v>
      </c>
      <c r="F19" s="165">
        <v>0</v>
      </c>
      <c r="G19" s="165">
        <v>0</v>
      </c>
      <c r="H19" s="165">
        <v>0</v>
      </c>
      <c r="I19" s="165">
        <v>0</v>
      </c>
      <c r="J19" s="165">
        <v>0</v>
      </c>
      <c r="K19" s="165">
        <v>0</v>
      </c>
      <c r="L19" s="165">
        <v>0</v>
      </c>
      <c r="M19" s="165">
        <v>0</v>
      </c>
      <c r="N19" s="165">
        <v>0</v>
      </c>
      <c r="O19" s="165">
        <v>0</v>
      </c>
      <c r="P19" s="165">
        <v>116.81</v>
      </c>
      <c r="Q19" s="165">
        <v>0</v>
      </c>
      <c r="R19" s="165">
        <v>0</v>
      </c>
    </row>
    <row r="20" spans="1:18" ht="24.75" customHeight="1">
      <c r="A20" s="161" t="s">
        <v>231</v>
      </c>
      <c r="B20" s="161" t="s">
        <v>232</v>
      </c>
      <c r="C20" s="161" t="s">
        <v>222</v>
      </c>
      <c r="D20" s="161" t="s">
        <v>233</v>
      </c>
      <c r="E20" s="165">
        <v>116.81</v>
      </c>
      <c r="F20" s="165">
        <v>0</v>
      </c>
      <c r="G20" s="165">
        <v>0</v>
      </c>
      <c r="H20" s="165">
        <v>0</v>
      </c>
      <c r="I20" s="165">
        <v>0</v>
      </c>
      <c r="J20" s="165">
        <v>0</v>
      </c>
      <c r="K20" s="165">
        <v>0</v>
      </c>
      <c r="L20" s="165">
        <v>0</v>
      </c>
      <c r="M20" s="165">
        <v>0</v>
      </c>
      <c r="N20" s="165">
        <v>0</v>
      </c>
      <c r="O20" s="165">
        <v>0</v>
      </c>
      <c r="P20" s="165">
        <v>116.81</v>
      </c>
      <c r="Q20" s="165">
        <v>0</v>
      </c>
      <c r="R20" s="165">
        <v>0</v>
      </c>
    </row>
    <row r="21" spans="1:18" ht="24.75" customHeight="1"/>
    <row r="22" spans="1:18" ht="24.75" customHeight="1"/>
  </sheetData>
  <sheetProtection formatCells="0" formatColumns="0" formatRows="0"/>
  <mergeCells count="15">
    <mergeCell ref="H4:H5"/>
    <mergeCell ref="I4:I5"/>
    <mergeCell ref="J4:J5"/>
    <mergeCell ref="K4:K5"/>
    <mergeCell ref="D4:D5"/>
    <mergeCell ref="E4:E5"/>
    <mergeCell ref="F4:F5"/>
    <mergeCell ref="G4:G5"/>
    <mergeCell ref="P4:P5"/>
    <mergeCell ref="Q4:Q5"/>
    <mergeCell ref="R4:R5"/>
    <mergeCell ref="L4:L5"/>
    <mergeCell ref="M4:M5"/>
    <mergeCell ref="N4:N5"/>
    <mergeCell ref="O4:O5"/>
  </mergeCells>
  <phoneticPr fontId="0" type="noConversion"/>
  <pageMargins left="0.75" right="0.75" top="1" bottom="1" header="0.5" footer="0.5"/>
  <pageSetup paperSize="9" scale="60" orientation="landscape"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12"/>
  <sheetViews>
    <sheetView showGridLines="0" showZeros="0" workbookViewId="0">
      <selection activeCell="E6" sqref="E6"/>
    </sheetView>
  </sheetViews>
  <sheetFormatPr defaultRowHeight="11.25"/>
  <cols>
    <col min="1" max="1" width="10.5" customWidth="1"/>
    <col min="2" max="2" width="8.1640625" customWidth="1"/>
    <col min="3" max="3" width="7.83203125" customWidth="1"/>
    <col min="4" max="4" width="21.5" customWidth="1"/>
    <col min="5" max="5" width="18.1640625" customWidth="1"/>
    <col min="34" max="34" width="10.1640625" bestFit="1" customWidth="1"/>
  </cols>
  <sheetData>
    <row r="1" spans="1:34" ht="21" customHeight="1">
      <c r="A1" s="80" t="s">
        <v>305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ht="30" customHeight="1">
      <c r="A2" s="48" t="s">
        <v>306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6.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101" t="s">
        <v>145</v>
      </c>
    </row>
    <row r="4" spans="1:34" ht="27.75" customHeight="1">
      <c r="A4" s="90" t="s">
        <v>307</v>
      </c>
      <c r="B4" s="90"/>
      <c r="C4" s="90"/>
      <c r="D4" s="259" t="s">
        <v>308</v>
      </c>
      <c r="E4" s="259" t="s">
        <v>138</v>
      </c>
      <c r="F4" s="259" t="s">
        <v>94</v>
      </c>
      <c r="G4" s="259" t="s">
        <v>95</v>
      </c>
      <c r="H4" s="259" t="s">
        <v>96</v>
      </c>
      <c r="I4" s="259" t="s">
        <v>97</v>
      </c>
      <c r="J4" s="259" t="s">
        <v>98</v>
      </c>
      <c r="K4" s="259" t="s">
        <v>99</v>
      </c>
      <c r="L4" s="259" t="s">
        <v>100</v>
      </c>
      <c r="M4" s="259" t="s">
        <v>101</v>
      </c>
      <c r="N4" s="259" t="s">
        <v>102</v>
      </c>
      <c r="O4" s="259" t="s">
        <v>103</v>
      </c>
      <c r="P4" s="259" t="s">
        <v>132</v>
      </c>
      <c r="Q4" s="259" t="s">
        <v>104</v>
      </c>
      <c r="R4" s="259" t="s">
        <v>152</v>
      </c>
      <c r="S4" s="259" t="s">
        <v>105</v>
      </c>
      <c r="T4" s="259" t="s">
        <v>106</v>
      </c>
      <c r="U4" s="259" t="s">
        <v>107</v>
      </c>
      <c r="V4" s="259" t="s">
        <v>108</v>
      </c>
      <c r="W4" s="259" t="s">
        <v>109</v>
      </c>
      <c r="X4" s="259" t="s">
        <v>110</v>
      </c>
      <c r="Y4" s="259" t="s">
        <v>111</v>
      </c>
      <c r="Z4" s="259" t="s">
        <v>112</v>
      </c>
      <c r="AA4" s="259" t="s">
        <v>113</v>
      </c>
      <c r="AB4" s="259" t="s">
        <v>114</v>
      </c>
      <c r="AC4" s="259" t="s">
        <v>115</v>
      </c>
      <c r="AD4" s="259" t="s">
        <v>117</v>
      </c>
      <c r="AE4" s="259" t="s">
        <v>309</v>
      </c>
      <c r="AF4" s="259" t="s">
        <v>310</v>
      </c>
      <c r="AG4" s="259" t="s">
        <v>116</v>
      </c>
      <c r="AH4" s="259" t="s">
        <v>311</v>
      </c>
    </row>
    <row r="5" spans="1:34" ht="27.75" customHeight="1">
      <c r="A5" s="91" t="s">
        <v>82</v>
      </c>
      <c r="B5" s="91" t="s">
        <v>83</v>
      </c>
      <c r="C5" s="91" t="s">
        <v>84</v>
      </c>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row>
    <row r="6" spans="1:34" s="1" customFormat="1" ht="24" customHeight="1">
      <c r="A6" s="167"/>
      <c r="B6" s="167"/>
      <c r="C6" s="167"/>
      <c r="D6" s="167" t="s">
        <v>79</v>
      </c>
      <c r="E6" s="168">
        <v>518.28</v>
      </c>
      <c r="F6" s="168">
        <v>22</v>
      </c>
      <c r="G6" s="168">
        <v>7.3</v>
      </c>
      <c r="H6" s="168">
        <v>1</v>
      </c>
      <c r="I6" s="168">
        <v>0.1</v>
      </c>
      <c r="J6" s="168">
        <v>7.4</v>
      </c>
      <c r="K6" s="168">
        <v>22.5</v>
      </c>
      <c r="L6" s="168">
        <v>9.4</v>
      </c>
      <c r="M6" s="168">
        <v>0</v>
      </c>
      <c r="N6" s="168">
        <v>0</v>
      </c>
      <c r="O6" s="168">
        <v>48</v>
      </c>
      <c r="P6" s="168">
        <v>0</v>
      </c>
      <c r="Q6" s="168">
        <v>8.1</v>
      </c>
      <c r="R6" s="168">
        <v>11</v>
      </c>
      <c r="S6" s="168">
        <v>5.2</v>
      </c>
      <c r="T6" s="168">
        <v>25.77</v>
      </c>
      <c r="U6" s="168">
        <v>21</v>
      </c>
      <c r="V6" s="168">
        <v>0</v>
      </c>
      <c r="W6" s="168">
        <v>0</v>
      </c>
      <c r="X6" s="168">
        <v>0</v>
      </c>
      <c r="Y6" s="168">
        <v>9</v>
      </c>
      <c r="Z6" s="168">
        <v>0</v>
      </c>
      <c r="AA6" s="168">
        <v>13.25</v>
      </c>
      <c r="AB6" s="168">
        <v>27.6</v>
      </c>
      <c r="AC6" s="168">
        <v>32</v>
      </c>
      <c r="AD6" s="168">
        <v>6.5</v>
      </c>
      <c r="AE6" s="168">
        <v>2.5</v>
      </c>
      <c r="AF6" s="168">
        <v>27.35</v>
      </c>
      <c r="AG6" s="168">
        <v>15.4</v>
      </c>
      <c r="AH6" s="168">
        <v>195.51</v>
      </c>
    </row>
    <row r="7" spans="1:34" ht="24" customHeight="1">
      <c r="A7" s="167" t="s">
        <v>281</v>
      </c>
      <c r="B7" s="167"/>
      <c r="C7" s="167"/>
      <c r="D7" s="167" t="s">
        <v>282</v>
      </c>
      <c r="E7" s="168">
        <v>518.28</v>
      </c>
      <c r="F7" s="168">
        <v>22</v>
      </c>
      <c r="G7" s="168">
        <v>7.3</v>
      </c>
      <c r="H7" s="168">
        <v>1</v>
      </c>
      <c r="I7" s="168">
        <v>0.1</v>
      </c>
      <c r="J7" s="168">
        <v>7.4</v>
      </c>
      <c r="K7" s="168">
        <v>22.5</v>
      </c>
      <c r="L7" s="168">
        <v>9.4</v>
      </c>
      <c r="M7" s="168">
        <v>0</v>
      </c>
      <c r="N7" s="168">
        <v>0</v>
      </c>
      <c r="O7" s="168">
        <v>48</v>
      </c>
      <c r="P7" s="168">
        <v>0</v>
      </c>
      <c r="Q7" s="168">
        <v>8.1</v>
      </c>
      <c r="R7" s="168">
        <v>11</v>
      </c>
      <c r="S7" s="168">
        <v>5.2</v>
      </c>
      <c r="T7" s="168">
        <v>25.77</v>
      </c>
      <c r="U7" s="168">
        <v>21</v>
      </c>
      <c r="V7" s="168">
        <v>0</v>
      </c>
      <c r="W7" s="168">
        <v>0</v>
      </c>
      <c r="X7" s="168">
        <v>0</v>
      </c>
      <c r="Y7" s="168">
        <v>9</v>
      </c>
      <c r="Z7" s="168">
        <v>0</v>
      </c>
      <c r="AA7" s="168">
        <v>13.25</v>
      </c>
      <c r="AB7" s="168">
        <v>27.6</v>
      </c>
      <c r="AC7" s="168">
        <v>32</v>
      </c>
      <c r="AD7" s="168">
        <v>6.5</v>
      </c>
      <c r="AE7" s="168">
        <v>2.5</v>
      </c>
      <c r="AF7" s="168">
        <v>27.35</v>
      </c>
      <c r="AG7" s="168">
        <v>15.4</v>
      </c>
      <c r="AH7" s="168">
        <v>195.51</v>
      </c>
    </row>
    <row r="8" spans="1:34" ht="24" customHeight="1">
      <c r="A8" s="167" t="s">
        <v>283</v>
      </c>
      <c r="B8" s="167" t="s">
        <v>224</v>
      </c>
      <c r="C8" s="167"/>
      <c r="D8" s="167" t="s">
        <v>284</v>
      </c>
      <c r="E8" s="168">
        <f>F8+G8+H8+I8+J8+K8+L8+O8+Q8+R8+S8+T8+U8+Y8+AA8+AB8+AC8+AD8+AE8+AF8+AG8+AH8</f>
        <v>518.28</v>
      </c>
      <c r="F8" s="168">
        <v>22</v>
      </c>
      <c r="G8" s="168">
        <v>7.3</v>
      </c>
      <c r="H8" s="168">
        <v>1</v>
      </c>
      <c r="I8" s="168">
        <v>0.1</v>
      </c>
      <c r="J8" s="168">
        <v>7.4</v>
      </c>
      <c r="K8" s="168">
        <v>22.5</v>
      </c>
      <c r="L8" s="168">
        <v>9.4</v>
      </c>
      <c r="M8" s="168">
        <v>0</v>
      </c>
      <c r="N8" s="168">
        <v>0</v>
      </c>
      <c r="O8" s="168">
        <v>48</v>
      </c>
      <c r="P8" s="168">
        <v>0</v>
      </c>
      <c r="Q8" s="168">
        <v>8.1</v>
      </c>
      <c r="R8" s="168">
        <v>11</v>
      </c>
      <c r="S8" s="168">
        <v>5.2</v>
      </c>
      <c r="T8" s="168">
        <v>25.77</v>
      </c>
      <c r="U8" s="168">
        <v>21</v>
      </c>
      <c r="V8" s="168">
        <v>0</v>
      </c>
      <c r="W8" s="168">
        <v>0</v>
      </c>
      <c r="X8" s="168">
        <v>0</v>
      </c>
      <c r="Y8" s="168">
        <v>9</v>
      </c>
      <c r="Z8" s="168">
        <v>0</v>
      </c>
      <c r="AA8" s="168">
        <v>13.25</v>
      </c>
      <c r="AB8" s="168">
        <v>27.6</v>
      </c>
      <c r="AC8" s="168">
        <v>32</v>
      </c>
      <c r="AD8" s="168">
        <v>6.5</v>
      </c>
      <c r="AE8" s="168">
        <v>2.5</v>
      </c>
      <c r="AF8" s="168">
        <v>27.35</v>
      </c>
      <c r="AG8" s="168">
        <v>15.4</v>
      </c>
      <c r="AH8" s="168">
        <f>AH9+AH10</f>
        <v>195.91</v>
      </c>
    </row>
    <row r="9" spans="1:34" ht="24" customHeight="1">
      <c r="A9" s="167" t="s">
        <v>285</v>
      </c>
      <c r="B9" s="167" t="s">
        <v>232</v>
      </c>
      <c r="C9" s="167" t="s">
        <v>222</v>
      </c>
      <c r="D9" s="167" t="s">
        <v>286</v>
      </c>
      <c r="E9" s="168">
        <f t="shared" ref="E9:E10" si="0">F9+G9+H9+I9+J9+K9+L9+O9+Q9+R9+S9+T9+U9+Y9+AA9+AB9+AC9+AD9+AE9+AF9+AG9+AH9</f>
        <v>94.919999999999987</v>
      </c>
      <c r="F9" s="168">
        <v>2</v>
      </c>
      <c r="G9" s="168">
        <v>1</v>
      </c>
      <c r="H9" s="168">
        <v>0</v>
      </c>
      <c r="I9" s="168">
        <v>0</v>
      </c>
      <c r="J9" s="168">
        <v>0.5</v>
      </c>
      <c r="K9" s="168">
        <v>3</v>
      </c>
      <c r="L9" s="168">
        <v>0</v>
      </c>
      <c r="M9" s="168">
        <v>0</v>
      </c>
      <c r="N9" s="168">
        <v>0</v>
      </c>
      <c r="O9" s="168">
        <v>6</v>
      </c>
      <c r="P9" s="168">
        <v>0</v>
      </c>
      <c r="Q9" s="168">
        <v>0</v>
      </c>
      <c r="R9" s="168">
        <v>0</v>
      </c>
      <c r="S9" s="168">
        <v>2</v>
      </c>
      <c r="T9" s="168">
        <v>4.59</v>
      </c>
      <c r="U9" s="168">
        <v>3</v>
      </c>
      <c r="V9" s="168">
        <v>0</v>
      </c>
      <c r="W9" s="168">
        <v>0</v>
      </c>
      <c r="X9" s="168">
        <v>0</v>
      </c>
      <c r="Y9" s="168">
        <v>0</v>
      </c>
      <c r="Z9" s="168">
        <v>0</v>
      </c>
      <c r="AA9" s="168">
        <v>2.87</v>
      </c>
      <c r="AB9" s="168">
        <v>5.97</v>
      </c>
      <c r="AC9" s="168">
        <v>5</v>
      </c>
      <c r="AD9" s="168">
        <v>0.5</v>
      </c>
      <c r="AE9" s="168">
        <v>0</v>
      </c>
      <c r="AF9" s="168">
        <v>4.83</v>
      </c>
      <c r="AG9" s="168">
        <v>10</v>
      </c>
      <c r="AH9" s="168">
        <v>43.66</v>
      </c>
    </row>
    <row r="10" spans="1:34" ht="24" customHeight="1">
      <c r="A10" s="167" t="s">
        <v>285</v>
      </c>
      <c r="B10" s="167" t="s">
        <v>232</v>
      </c>
      <c r="C10" s="167" t="s">
        <v>247</v>
      </c>
      <c r="D10" s="167" t="s">
        <v>287</v>
      </c>
      <c r="E10" s="168">
        <f t="shared" si="0"/>
        <v>423.35999999999996</v>
      </c>
      <c r="F10" s="168">
        <v>20</v>
      </c>
      <c r="G10" s="168">
        <v>6.3</v>
      </c>
      <c r="H10" s="168">
        <v>1</v>
      </c>
      <c r="I10" s="168">
        <v>0.1</v>
      </c>
      <c r="J10" s="168">
        <v>6.9</v>
      </c>
      <c r="K10" s="168">
        <v>19.5</v>
      </c>
      <c r="L10" s="168">
        <v>9.4</v>
      </c>
      <c r="M10" s="168">
        <v>0</v>
      </c>
      <c r="N10" s="168">
        <v>0</v>
      </c>
      <c r="O10" s="168">
        <v>42</v>
      </c>
      <c r="P10" s="168">
        <v>0</v>
      </c>
      <c r="Q10" s="168">
        <v>8.1</v>
      </c>
      <c r="R10" s="168">
        <v>11</v>
      </c>
      <c r="S10" s="168">
        <v>3.2</v>
      </c>
      <c r="T10" s="168">
        <v>21.18</v>
      </c>
      <c r="U10" s="168">
        <v>18</v>
      </c>
      <c r="V10" s="168">
        <v>0</v>
      </c>
      <c r="W10" s="168">
        <v>0</v>
      </c>
      <c r="X10" s="168">
        <v>0</v>
      </c>
      <c r="Y10" s="168">
        <v>9</v>
      </c>
      <c r="Z10" s="168">
        <v>0</v>
      </c>
      <c r="AA10" s="168">
        <v>10.38</v>
      </c>
      <c r="AB10" s="168">
        <v>21.63</v>
      </c>
      <c r="AC10" s="168">
        <v>27</v>
      </c>
      <c r="AD10" s="168">
        <v>6</v>
      </c>
      <c r="AE10" s="168">
        <v>2.5</v>
      </c>
      <c r="AF10" s="168">
        <v>22.52</v>
      </c>
      <c r="AG10" s="168">
        <v>5.4</v>
      </c>
      <c r="AH10" s="168">
        <v>152.25</v>
      </c>
    </row>
    <row r="11" spans="1:34" ht="24" customHeight="1"/>
    <row r="12" spans="1:34" ht="24" customHeight="1"/>
  </sheetData>
  <sheetProtection formatCells="0" formatColumns="0" formatRows="0"/>
  <mergeCells count="31">
    <mergeCell ref="H4:H5"/>
    <mergeCell ref="I4:I5"/>
    <mergeCell ref="J4:J5"/>
    <mergeCell ref="K4:K5"/>
    <mergeCell ref="D4:D5"/>
    <mergeCell ref="E4:E5"/>
    <mergeCell ref="F4:F5"/>
    <mergeCell ref="G4:G5"/>
    <mergeCell ref="P4:P5"/>
    <mergeCell ref="Q4:Q5"/>
    <mergeCell ref="R4:R5"/>
    <mergeCell ref="S4:S5"/>
    <mergeCell ref="L4:L5"/>
    <mergeCell ref="M4:M5"/>
    <mergeCell ref="N4:N5"/>
    <mergeCell ref="O4:O5"/>
    <mergeCell ref="X4:X5"/>
    <mergeCell ref="Y4:Y5"/>
    <mergeCell ref="Z4:Z5"/>
    <mergeCell ref="AA4:AA5"/>
    <mergeCell ref="T4:T5"/>
    <mergeCell ref="U4:U5"/>
    <mergeCell ref="V4:V5"/>
    <mergeCell ref="W4:W5"/>
    <mergeCell ref="AF4:AF5"/>
    <mergeCell ref="AG4:AG5"/>
    <mergeCell ref="AH4:AH5"/>
    <mergeCell ref="AB4:AB5"/>
    <mergeCell ref="AC4:AC5"/>
    <mergeCell ref="AD4:AD5"/>
    <mergeCell ref="AE4:AE5"/>
  </mergeCells>
  <phoneticPr fontId="0" type="noConversion"/>
  <pageMargins left="0.75" right="0.75" top="1" bottom="1" header="0.5" footer="0.5"/>
  <pageSetup paperSize="9" scale="45" orientation="landscape"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11"/>
  <sheetViews>
    <sheetView showGridLines="0" showZeros="0" workbookViewId="0">
      <selection activeCell="A6" sqref="A6:P11"/>
    </sheetView>
  </sheetViews>
  <sheetFormatPr defaultRowHeight="11.25"/>
  <cols>
    <col min="2" max="2" width="8.1640625" customWidth="1"/>
    <col min="3" max="3" width="6" customWidth="1"/>
    <col min="4" max="4" width="22.1640625" customWidth="1"/>
    <col min="5" max="5" width="15.33203125" customWidth="1"/>
    <col min="6" max="16" width="12.5" customWidth="1"/>
  </cols>
  <sheetData>
    <row r="1" spans="1:16" ht="15.75" customHeight="1">
      <c r="A1" s="80" t="s">
        <v>194</v>
      </c>
      <c r="B1" s="50"/>
      <c r="C1" s="50"/>
      <c r="D1" s="50"/>
      <c r="E1" s="50"/>
      <c r="F1" s="50"/>
      <c r="G1" s="50"/>
      <c r="H1" s="50"/>
      <c r="I1" s="50"/>
      <c r="J1" s="50"/>
      <c r="K1" s="50"/>
      <c r="L1" s="50"/>
      <c r="M1" s="50"/>
      <c r="N1" s="50"/>
      <c r="O1" s="50"/>
      <c r="P1" s="51"/>
    </row>
    <row r="2" spans="1:16" ht="30" customHeight="1">
      <c r="A2" s="106" t="s">
        <v>205</v>
      </c>
      <c r="B2" s="52"/>
      <c r="C2" s="52"/>
      <c r="D2" s="52"/>
      <c r="E2" s="52"/>
      <c r="F2" s="52"/>
      <c r="G2" s="52"/>
      <c r="H2" s="52"/>
      <c r="I2" s="53"/>
      <c r="J2" s="53"/>
      <c r="K2" s="53"/>
      <c r="L2" s="53"/>
      <c r="M2" s="53"/>
      <c r="N2" s="53"/>
      <c r="O2" s="53"/>
      <c r="P2" s="53"/>
    </row>
    <row r="3" spans="1:16" ht="19.5" customHeight="1">
      <c r="A3" s="50"/>
      <c r="B3" s="50"/>
      <c r="C3" s="50"/>
      <c r="D3" s="50"/>
      <c r="E3" s="50"/>
      <c r="F3" s="50"/>
      <c r="G3" s="50"/>
      <c r="H3" s="50"/>
      <c r="I3" s="50"/>
      <c r="J3" s="50"/>
      <c r="K3" s="50"/>
      <c r="L3" s="50"/>
      <c r="M3" s="50"/>
      <c r="N3" s="50"/>
      <c r="O3" s="50"/>
      <c r="P3" s="99" t="s">
        <v>145</v>
      </c>
    </row>
    <row r="4" spans="1:16" ht="24.75" customHeight="1">
      <c r="A4" s="92" t="s">
        <v>187</v>
      </c>
      <c r="B4" s="93"/>
      <c r="C4" s="94"/>
      <c r="D4" s="260" t="s">
        <v>144</v>
      </c>
      <c r="E4" s="261" t="s">
        <v>138</v>
      </c>
      <c r="F4" s="263" t="s">
        <v>119</v>
      </c>
      <c r="G4" s="265" t="s">
        <v>120</v>
      </c>
      <c r="H4" s="260" t="s">
        <v>121</v>
      </c>
      <c r="I4" s="260" t="s">
        <v>122</v>
      </c>
      <c r="J4" s="260" t="s">
        <v>123</v>
      </c>
      <c r="K4" s="260" t="s">
        <v>124</v>
      </c>
      <c r="L4" s="260" t="s">
        <v>151</v>
      </c>
      <c r="M4" s="262" t="s">
        <v>125</v>
      </c>
      <c r="N4" s="262" t="s">
        <v>126</v>
      </c>
      <c r="O4" s="262" t="s">
        <v>153</v>
      </c>
      <c r="P4" s="262" t="s">
        <v>188</v>
      </c>
    </row>
    <row r="5" spans="1:16" ht="24.75" customHeight="1">
      <c r="A5" s="95" t="s">
        <v>82</v>
      </c>
      <c r="B5" s="95" t="s">
        <v>83</v>
      </c>
      <c r="C5" s="96" t="s">
        <v>84</v>
      </c>
      <c r="D5" s="260"/>
      <c r="E5" s="262"/>
      <c r="F5" s="264"/>
      <c r="G5" s="266"/>
      <c r="H5" s="260"/>
      <c r="I5" s="260"/>
      <c r="J5" s="260"/>
      <c r="K5" s="260"/>
      <c r="L5" s="260"/>
      <c r="M5" s="262"/>
      <c r="N5" s="262"/>
      <c r="O5" s="262"/>
      <c r="P5" s="262"/>
    </row>
    <row r="6" spans="1:16" s="1" customFormat="1" ht="22.5" customHeight="1">
      <c r="A6" s="219"/>
      <c r="B6" s="219"/>
      <c r="C6" s="219"/>
      <c r="D6" s="219" t="s">
        <v>79</v>
      </c>
      <c r="E6" s="169">
        <v>29.159999999999997</v>
      </c>
      <c r="F6" s="169">
        <v>10.18</v>
      </c>
      <c r="G6" s="169">
        <v>0</v>
      </c>
      <c r="H6" s="169">
        <v>0</v>
      </c>
      <c r="I6" s="169">
        <v>0</v>
      </c>
      <c r="J6" s="169">
        <v>6.81</v>
      </c>
      <c r="K6" s="169">
        <v>10.93</v>
      </c>
      <c r="L6" s="169">
        <v>1.24</v>
      </c>
      <c r="M6" s="169"/>
      <c r="N6" s="169"/>
      <c r="O6" s="169"/>
      <c r="P6" s="169"/>
    </row>
    <row r="7" spans="1:16" ht="22.5" customHeight="1">
      <c r="A7" s="220" t="s">
        <v>207</v>
      </c>
      <c r="B7" s="220" t="s">
        <v>210</v>
      </c>
      <c r="C7" s="220" t="s">
        <v>222</v>
      </c>
      <c r="D7" s="220" t="s">
        <v>356</v>
      </c>
      <c r="E7" s="220">
        <v>20.719999999999995</v>
      </c>
      <c r="F7" s="220">
        <v>10.18</v>
      </c>
      <c r="G7" s="220"/>
      <c r="H7" s="220"/>
      <c r="I7" s="220"/>
      <c r="J7" s="220">
        <v>6.81</v>
      </c>
      <c r="K7" s="220">
        <v>2.4900000000000002</v>
      </c>
      <c r="L7" s="220">
        <v>1.24</v>
      </c>
      <c r="M7" s="220"/>
      <c r="N7" s="220"/>
      <c r="O7" s="220"/>
      <c r="P7" s="220"/>
    </row>
    <row r="8" spans="1:16" ht="22.5" customHeight="1">
      <c r="A8" s="221">
        <v>208</v>
      </c>
      <c r="B8" s="220" t="s">
        <v>210</v>
      </c>
      <c r="C8" s="220" t="s">
        <v>224</v>
      </c>
      <c r="D8" s="220" t="s">
        <v>362</v>
      </c>
      <c r="E8" s="220">
        <v>1.63</v>
      </c>
      <c r="F8" s="220"/>
      <c r="G8" s="220"/>
      <c r="H8" s="220"/>
      <c r="I8" s="220"/>
      <c r="J8" s="220"/>
      <c r="K8" s="220">
        <v>1.63</v>
      </c>
      <c r="L8" s="220"/>
      <c r="M8" s="220"/>
      <c r="N8" s="220"/>
      <c r="O8" s="220"/>
      <c r="P8" s="220"/>
    </row>
    <row r="9" spans="1:16" ht="22.5" customHeight="1">
      <c r="A9" s="221">
        <v>208</v>
      </c>
      <c r="B9" s="220" t="s">
        <v>210</v>
      </c>
      <c r="C9" s="220" t="s">
        <v>224</v>
      </c>
      <c r="D9" s="220" t="s">
        <v>362</v>
      </c>
      <c r="E9" s="220">
        <v>2.21</v>
      </c>
      <c r="F9" s="220"/>
      <c r="G9" s="220"/>
      <c r="H9" s="220"/>
      <c r="I9" s="220"/>
      <c r="J9" s="220"/>
      <c r="K9" s="220">
        <v>2.21</v>
      </c>
      <c r="L9" s="220"/>
      <c r="M9" s="220"/>
      <c r="N9" s="220"/>
      <c r="O9" s="220"/>
      <c r="P9" s="220"/>
    </row>
    <row r="10" spans="1:16" ht="22.5" customHeight="1">
      <c r="A10" s="221">
        <v>208</v>
      </c>
      <c r="B10" s="220" t="s">
        <v>210</v>
      </c>
      <c r="C10" s="220" t="s">
        <v>224</v>
      </c>
      <c r="D10" s="220" t="s">
        <v>362</v>
      </c>
      <c r="E10" s="220">
        <v>1.34</v>
      </c>
      <c r="F10" s="220"/>
      <c r="G10" s="220"/>
      <c r="H10" s="220"/>
      <c r="I10" s="220"/>
      <c r="J10" s="220"/>
      <c r="K10" s="220">
        <v>1.34</v>
      </c>
      <c r="L10" s="220"/>
      <c r="M10" s="220"/>
      <c r="N10" s="220"/>
      <c r="O10" s="220"/>
      <c r="P10" s="220"/>
    </row>
    <row r="11" spans="1:16" ht="22.5" customHeight="1">
      <c r="A11" s="221">
        <v>208</v>
      </c>
      <c r="B11" s="220" t="s">
        <v>210</v>
      </c>
      <c r="C11" s="220" t="s">
        <v>224</v>
      </c>
      <c r="D11" s="220" t="s">
        <v>362</v>
      </c>
      <c r="E11" s="220">
        <v>3.26</v>
      </c>
      <c r="F11" s="220"/>
      <c r="G11" s="220"/>
      <c r="H11" s="220"/>
      <c r="I11" s="220"/>
      <c r="J11" s="220"/>
      <c r="K11" s="220">
        <v>3.26</v>
      </c>
      <c r="L11" s="220"/>
      <c r="M11" s="220"/>
      <c r="N11" s="220"/>
      <c r="O11" s="220"/>
      <c r="P11" s="220"/>
    </row>
  </sheetData>
  <sheetProtection formatCells="0" formatColumns="0" formatRows="0"/>
  <mergeCells count="13">
    <mergeCell ref="D4:D5"/>
    <mergeCell ref="E4:E5"/>
    <mergeCell ref="F4:F5"/>
    <mergeCell ref="G4:G5"/>
    <mergeCell ref="P4:P5"/>
    <mergeCell ref="L4:L5"/>
    <mergeCell ref="M4:M5"/>
    <mergeCell ref="N4:N5"/>
    <mergeCell ref="O4:O5"/>
    <mergeCell ref="H4:H5"/>
    <mergeCell ref="I4:I5"/>
    <mergeCell ref="J4:J5"/>
    <mergeCell ref="K4:K5"/>
  </mergeCells>
  <phoneticPr fontId="0" type="noConversion"/>
  <pageMargins left="0.75" right="0.75" top="1" bottom="1" header="0.5" footer="0.5"/>
  <pageSetup paperSize="9" scale="75"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Q19"/>
  <sheetViews>
    <sheetView showGridLines="0" showZeros="0" workbookViewId="0"/>
  </sheetViews>
  <sheetFormatPr defaultColWidth="8" defaultRowHeight="12"/>
  <cols>
    <col min="1" max="3" width="5.6640625" style="2" customWidth="1"/>
    <col min="4" max="4" width="21.33203125" style="2" customWidth="1"/>
    <col min="5" max="5" width="19" style="2" customWidth="1"/>
    <col min="6" max="6" width="14.33203125" style="2" customWidth="1"/>
    <col min="7" max="7" width="16.83203125" style="2" customWidth="1"/>
    <col min="8" max="8" width="17" style="2" customWidth="1"/>
    <col min="9" max="9" width="14.5" style="2" customWidth="1"/>
    <col min="10" max="10" width="28.1640625" style="2" customWidth="1"/>
    <col min="11" max="11" width="18.33203125" style="2" customWidth="1"/>
    <col min="12" max="16384" width="8" style="2"/>
  </cols>
  <sheetData>
    <row r="1" spans="1:251" ht="21" customHeight="1">
      <c r="A1" s="80" t="s">
        <v>253</v>
      </c>
    </row>
    <row r="2" spans="1:251" ht="36.75" customHeight="1">
      <c r="A2" s="78" t="s">
        <v>254</v>
      </c>
      <c r="B2" s="35"/>
      <c r="C2" s="35"/>
      <c r="D2" s="35"/>
      <c r="E2" s="35"/>
      <c r="F2" s="35"/>
      <c r="G2" s="35"/>
      <c r="H2" s="35"/>
      <c r="I2" s="35"/>
      <c r="J2" s="35"/>
      <c r="K2" s="35"/>
    </row>
    <row r="3" spans="1:251" ht="21.75" customHeight="1">
      <c r="A3" s="236"/>
      <c r="B3" s="236"/>
      <c r="C3" s="236"/>
      <c r="D3" s="236"/>
      <c r="E3" s="236"/>
      <c r="F3" s="236"/>
      <c r="G3" s="236"/>
      <c r="H3" s="236"/>
      <c r="I3" s="236"/>
      <c r="J3" s="62"/>
      <c r="K3" s="107" t="s">
        <v>32</v>
      </c>
    </row>
    <row r="4" spans="1:251" ht="18.75" customHeight="1">
      <c r="A4" s="239" t="s">
        <v>135</v>
      </c>
      <c r="B4" s="239"/>
      <c r="C4" s="239"/>
      <c r="D4" s="239"/>
      <c r="E4" s="277" t="s">
        <v>136</v>
      </c>
      <c r="F4" s="239" t="s">
        <v>80</v>
      </c>
      <c r="G4" s="239"/>
      <c r="H4" s="239"/>
      <c r="I4" s="272"/>
      <c r="J4" s="240" t="s">
        <v>252</v>
      </c>
      <c r="K4" s="240" t="s">
        <v>251</v>
      </c>
    </row>
    <row r="5" spans="1:251" ht="20.100000000000001" customHeight="1">
      <c r="A5" s="272" t="s">
        <v>77</v>
      </c>
      <c r="B5" s="276"/>
      <c r="C5" s="277"/>
      <c r="D5" s="240" t="s">
        <v>78</v>
      </c>
      <c r="E5" s="277"/>
      <c r="F5" s="239" t="s">
        <v>79</v>
      </c>
      <c r="G5" s="239" t="s">
        <v>85</v>
      </c>
      <c r="H5" s="239" t="s">
        <v>137</v>
      </c>
      <c r="I5" s="239" t="s">
        <v>118</v>
      </c>
      <c r="J5" s="274"/>
      <c r="K5" s="274"/>
    </row>
    <row r="6" spans="1:251" ht="23.25" customHeight="1">
      <c r="A6" s="105" t="s">
        <v>82</v>
      </c>
      <c r="B6" s="105" t="s">
        <v>83</v>
      </c>
      <c r="C6" s="105" t="s">
        <v>84</v>
      </c>
      <c r="D6" s="275"/>
      <c r="E6" s="277"/>
      <c r="F6" s="239"/>
      <c r="G6" s="239"/>
      <c r="H6" s="239"/>
      <c r="I6" s="239"/>
      <c r="J6" s="275"/>
      <c r="K6" s="275"/>
    </row>
    <row r="7" spans="1:251" s="6" customFormat="1" ht="26.25" customHeight="1">
      <c r="A7" s="179"/>
      <c r="B7" s="179"/>
      <c r="C7" s="179"/>
      <c r="D7" s="179"/>
      <c r="E7" s="150"/>
      <c r="F7" s="143"/>
      <c r="G7" s="180"/>
      <c r="H7" s="180"/>
      <c r="I7" s="180"/>
      <c r="J7" s="150"/>
      <c r="K7" s="150"/>
    </row>
    <row r="8" spans="1:251" ht="30" customHeight="1">
      <c r="A8" s="1"/>
      <c r="B8" s="6"/>
      <c r="C8" s="6"/>
      <c r="D8" s="1"/>
      <c r="F8" s="1"/>
      <c r="H8" s="1"/>
      <c r="I8" s="6"/>
      <c r="J8" s="6"/>
      <c r="K8" s="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1"/>
      <c r="B9" s="1"/>
      <c r="C9"/>
      <c r="D9" s="1"/>
      <c r="E9" s="1"/>
      <c r="F9" s="1"/>
      <c r="G9"/>
      <c r="H9" s="1"/>
      <c r="I9" s="1"/>
      <c r="J9" s="1"/>
      <c r="K9" s="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1"/>
      <c r="C10" s="1"/>
      <c r="D10" s="1"/>
      <c r="E10" s="1"/>
      <c r="F10"/>
      <c r="G10"/>
      <c r="H10"/>
      <c r="I10" s="1"/>
      <c r="J10" s="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1"/>
      <c r="E11" s="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1"/>
      <c r="E12" s="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1"/>
      <c r="E13" s="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K4:K6"/>
    <mergeCell ref="A5:C5"/>
    <mergeCell ref="D5:D6"/>
    <mergeCell ref="E4:E6"/>
    <mergeCell ref="F5:F6"/>
    <mergeCell ref="G5:G6"/>
    <mergeCell ref="H5:H6"/>
    <mergeCell ref="I5:I6"/>
    <mergeCell ref="J4:J6"/>
  </mergeCells>
  <phoneticPr fontId="0" type="noConversion"/>
  <pageMargins left="0.71" right="0.71" top="0.63" bottom="0.75" header="0.31" footer="0.31"/>
  <pageSetup paperSize="9" scale="90" orientation="landscape"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M20"/>
  <sheetViews>
    <sheetView showGridLines="0" showZeros="0" workbookViewId="0">
      <selection activeCell="A6" sqref="A6"/>
    </sheetView>
  </sheetViews>
  <sheetFormatPr defaultColWidth="9.1640625" defaultRowHeight="12.75" customHeight="1"/>
  <cols>
    <col min="1" max="1" width="9.5" style="109" customWidth="1"/>
    <col min="2" max="2" width="7" style="109" customWidth="1"/>
    <col min="3" max="3" width="5.5" style="109" customWidth="1"/>
    <col min="4" max="4" width="35.83203125" style="109" customWidth="1"/>
    <col min="5" max="5" width="22.6640625" style="109" customWidth="1"/>
    <col min="6" max="9" width="12" style="109" customWidth="1"/>
    <col min="10" max="10" width="16.5" style="109" customWidth="1"/>
    <col min="11" max="11" width="16.33203125" style="109" customWidth="1"/>
    <col min="12" max="247" width="9.1640625" style="109" customWidth="1"/>
    <col min="248" max="16384" width="9.1640625" style="109"/>
  </cols>
  <sheetData>
    <row r="1" spans="1:247" ht="19.5" customHeight="1">
      <c r="A1" s="80" t="s">
        <v>255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111" t="s">
        <v>256</v>
      </c>
      <c r="B2" s="120"/>
      <c r="C2" s="120"/>
      <c r="D2" s="120"/>
      <c r="E2" s="120"/>
      <c r="F2" s="120"/>
      <c r="G2" s="120"/>
      <c r="H2" s="120"/>
      <c r="I2" s="120"/>
      <c r="J2" s="120"/>
      <c r="K2" s="12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108"/>
      <c r="C3" s="108"/>
      <c r="D3" s="108"/>
      <c r="E3" s="108"/>
      <c r="F3" s="108"/>
      <c r="G3" s="108"/>
      <c r="H3" s="108"/>
      <c r="I3" s="108"/>
      <c r="J3" s="108"/>
      <c r="K3" s="107" t="s">
        <v>32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117" t="s">
        <v>245</v>
      </c>
      <c r="B4" s="117"/>
      <c r="C4" s="118"/>
      <c r="D4" s="280" t="s">
        <v>246</v>
      </c>
      <c r="E4" s="280" t="s">
        <v>138</v>
      </c>
      <c r="F4" s="117" t="s">
        <v>80</v>
      </c>
      <c r="G4" s="119"/>
      <c r="H4" s="119"/>
      <c r="I4" s="119"/>
      <c r="J4" s="282" t="s">
        <v>81</v>
      </c>
      <c r="K4" s="278" t="s">
        <v>146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112" t="s">
        <v>82</v>
      </c>
      <c r="B5" s="112" t="s">
        <v>83</v>
      </c>
      <c r="C5" s="112" t="s">
        <v>84</v>
      </c>
      <c r="D5" s="281"/>
      <c r="E5" s="281"/>
      <c r="F5" s="113" t="s">
        <v>79</v>
      </c>
      <c r="G5" s="114" t="s">
        <v>85</v>
      </c>
      <c r="H5" s="115" t="s">
        <v>137</v>
      </c>
      <c r="I5" s="116" t="s">
        <v>118</v>
      </c>
      <c r="J5" s="283"/>
      <c r="K5" s="279"/>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10" customFormat="1" ht="24" customHeight="1">
      <c r="A6" s="181"/>
      <c r="B6" s="181"/>
      <c r="C6" s="181"/>
      <c r="D6" s="181"/>
      <c r="E6" s="182"/>
      <c r="F6" s="182"/>
      <c r="G6" s="182"/>
      <c r="H6" s="182"/>
      <c r="I6" s="182"/>
      <c r="J6" s="182"/>
      <c r="K6" s="183"/>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ht="12.75" customHeight="1">
      <c r="A7" s="110"/>
      <c r="B7" s="110"/>
      <c r="C7" s="110"/>
      <c r="D7" s="110"/>
      <c r="E7" s="110"/>
      <c r="F7" s="110"/>
      <c r="G7" s="110"/>
      <c r="H7" s="110"/>
      <c r="I7" s="110"/>
      <c r="J7" s="110"/>
      <c r="K7" s="11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110"/>
      <c r="B8" s="110"/>
      <c r="C8" s="110"/>
      <c r="D8" s="110"/>
      <c r="E8" s="110"/>
      <c r="F8" s="110"/>
      <c r="G8" s="110"/>
      <c r="H8" s="110"/>
      <c r="I8" s="110"/>
      <c r="J8" s="110"/>
      <c r="K8" s="11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110"/>
      <c r="B9" s="110"/>
      <c r="C9" s="110"/>
      <c r="D9" s="110"/>
      <c r="J9" s="110"/>
      <c r="K9" s="110"/>
      <c r="L9" s="11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2.75" customHeight="1">
      <c r="B10" s="110"/>
      <c r="C10" s="110"/>
      <c r="D10" s="110"/>
      <c r="E10" s="110"/>
      <c r="F10" s="110"/>
      <c r="G10" s="110"/>
      <c r="H10" s="110"/>
      <c r="I10" s="110"/>
      <c r="J10" s="110"/>
      <c r="L10" s="1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2.75" customHeight="1">
      <c r="B11" s="110"/>
      <c r="C11" s="110"/>
      <c r="D11" s="110"/>
      <c r="E11" s="110"/>
      <c r="K11" s="110"/>
      <c r="L11" s="11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2.75" customHeight="1">
      <c r="B12" s="110"/>
      <c r="C12" s="110"/>
      <c r="D12" s="110"/>
      <c r="E12" s="110"/>
      <c r="K12" s="110"/>
      <c r="L12" s="11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2.75" customHeight="1">
      <c r="B13" s="110"/>
      <c r="D13" s="110"/>
      <c r="E13" s="110"/>
      <c r="K13" s="11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2.75" customHeight="1">
      <c r="B14" s="110"/>
      <c r="C14" s="110"/>
      <c r="D14" s="110"/>
      <c r="E14" s="110"/>
      <c r="K14" s="11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2.75" customHeight="1">
      <c r="B15" s="110"/>
      <c r="C15" s="110"/>
      <c r="D15" s="110"/>
      <c r="E15" s="11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2.75" customHeight="1">
      <c r="D16" s="110"/>
      <c r="E16" s="110"/>
      <c r="G16" s="11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110"/>
      <c r="E17" s="110"/>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110"/>
      <c r="E18" s="110"/>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110"/>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11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K4:K5"/>
    <mergeCell ref="D4:D5"/>
    <mergeCell ref="E4:E5"/>
    <mergeCell ref="J4:J5"/>
  </mergeCells>
  <phoneticPr fontId="0" type="noConversion"/>
  <printOptions horizontalCentered="1"/>
  <pageMargins left="0.35" right="0.35" top="0.59" bottom="0.59" header="0.5" footer="0.5"/>
  <pageSetup paperSize="9" scale="75" orientation="landscape" blackAndWhite="1" horizontalDpi="200" verticalDpi="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L25"/>
  <sheetViews>
    <sheetView showGridLines="0" showZeros="0" workbookViewId="0">
      <selection activeCell="E6" sqref="E6"/>
    </sheetView>
  </sheetViews>
  <sheetFormatPr defaultColWidth="9.1640625" defaultRowHeight="12.75" customHeight="1"/>
  <cols>
    <col min="1" max="1" width="9" style="122" customWidth="1"/>
    <col min="2" max="2" width="7.5" style="122" customWidth="1"/>
    <col min="3" max="3" width="5.33203125" style="122" customWidth="1"/>
    <col min="4" max="4" width="22.5" style="122" customWidth="1"/>
    <col min="5" max="5" width="25.33203125" style="122" customWidth="1"/>
    <col min="6" max="10" width="18" style="122" customWidth="1"/>
    <col min="11" max="11" width="16.83203125" style="122" customWidth="1"/>
    <col min="12" max="246" width="9.1640625" style="122" customWidth="1"/>
    <col min="247" max="16384" width="9.1640625" style="122"/>
  </cols>
  <sheetData>
    <row r="1" spans="1:246" ht="15" customHeight="1">
      <c r="A1" s="80" t="s">
        <v>257</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7" customHeight="1">
      <c r="A2" s="124" t="s">
        <v>258</v>
      </c>
      <c r="B2" s="123"/>
      <c r="C2" s="123"/>
      <c r="D2" s="123"/>
      <c r="E2" s="123"/>
      <c r="F2" s="123"/>
      <c r="G2" s="123"/>
      <c r="H2" s="123"/>
      <c r="I2" s="123"/>
      <c r="J2" s="123"/>
      <c r="K2" s="123"/>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1" customHeight="1">
      <c r="K3" s="107" t="s">
        <v>32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31.5" customHeight="1">
      <c r="A4" s="117" t="s">
        <v>245</v>
      </c>
      <c r="B4" s="117"/>
      <c r="C4" s="118"/>
      <c r="D4" s="280" t="s">
        <v>246</v>
      </c>
      <c r="E4" s="280" t="s">
        <v>138</v>
      </c>
      <c r="F4" s="117" t="s">
        <v>80</v>
      </c>
      <c r="G4" s="119"/>
      <c r="H4" s="119"/>
      <c r="I4" s="119"/>
      <c r="J4" s="282" t="s">
        <v>81</v>
      </c>
      <c r="K4" s="280" t="s">
        <v>146</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0.75" customHeight="1">
      <c r="A5" s="112" t="s">
        <v>82</v>
      </c>
      <c r="B5" s="112" t="s">
        <v>83</v>
      </c>
      <c r="C5" s="112" t="s">
        <v>84</v>
      </c>
      <c r="D5" s="281"/>
      <c r="E5" s="281"/>
      <c r="F5" s="113" t="s">
        <v>79</v>
      </c>
      <c r="G5" s="114" t="s">
        <v>85</v>
      </c>
      <c r="H5" s="115" t="s">
        <v>137</v>
      </c>
      <c r="I5" s="116" t="s">
        <v>118</v>
      </c>
      <c r="J5" s="283"/>
      <c r="K5" s="281"/>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121" customFormat="1" ht="23.25" customHeight="1">
      <c r="A6" s="185"/>
      <c r="B6" s="185"/>
      <c r="C6" s="186"/>
      <c r="D6" s="185" t="s">
        <v>79</v>
      </c>
      <c r="E6" s="187">
        <f>E7+E10+E14+E19</f>
        <v>2145.58</v>
      </c>
      <c r="F6" s="187">
        <f>G6+H6+I6</f>
        <v>1970.4900000000002</v>
      </c>
      <c r="G6" s="187">
        <f>G7+G10+G14+G19</f>
        <v>1533.15</v>
      </c>
      <c r="H6" s="187">
        <f t="shared" ref="H6:J6" si="0">H7+H10+H14+H19</f>
        <v>408.18</v>
      </c>
      <c r="I6" s="187">
        <f t="shared" si="0"/>
        <v>29.16</v>
      </c>
      <c r="J6" s="187">
        <f t="shared" si="0"/>
        <v>175.08999999999997</v>
      </c>
      <c r="K6" s="184">
        <v>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row>
    <row r="7" spans="1:246" ht="23.25" customHeight="1">
      <c r="A7" s="185" t="s">
        <v>207</v>
      </c>
      <c r="B7" s="185"/>
      <c r="C7" s="186"/>
      <c r="D7" s="185" t="s">
        <v>208</v>
      </c>
      <c r="E7" s="187">
        <v>176.71</v>
      </c>
      <c r="F7" s="187">
        <v>176.71</v>
      </c>
      <c r="G7" s="187">
        <v>176.71</v>
      </c>
      <c r="H7" s="187">
        <v>0</v>
      </c>
      <c r="I7" s="187">
        <v>0</v>
      </c>
      <c r="J7" s="187">
        <v>0</v>
      </c>
      <c r="K7" s="184">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23.25" customHeight="1">
      <c r="A8" s="185" t="s">
        <v>209</v>
      </c>
      <c r="B8" s="185" t="s">
        <v>210</v>
      </c>
      <c r="C8" s="186"/>
      <c r="D8" s="185" t="s">
        <v>211</v>
      </c>
      <c r="E8" s="187">
        <v>176.71</v>
      </c>
      <c r="F8" s="187">
        <v>176.71</v>
      </c>
      <c r="G8" s="187">
        <v>176.71</v>
      </c>
      <c r="H8" s="187">
        <v>0</v>
      </c>
      <c r="I8" s="187">
        <v>0</v>
      </c>
      <c r="J8" s="187">
        <v>0</v>
      </c>
      <c r="K8" s="184">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3.25" customHeight="1">
      <c r="A9" s="185" t="s">
        <v>212</v>
      </c>
      <c r="B9" s="185" t="s">
        <v>213</v>
      </c>
      <c r="C9" s="186" t="s">
        <v>210</v>
      </c>
      <c r="D9" s="185" t="s">
        <v>214</v>
      </c>
      <c r="E9" s="187">
        <v>176.71</v>
      </c>
      <c r="F9" s="187">
        <v>176.71</v>
      </c>
      <c r="G9" s="187">
        <v>176.71</v>
      </c>
      <c r="H9" s="187">
        <v>0</v>
      </c>
      <c r="I9" s="187">
        <v>0</v>
      </c>
      <c r="J9" s="187">
        <v>0</v>
      </c>
      <c r="K9" s="184">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85" t="s">
        <v>215</v>
      </c>
      <c r="B10" s="185"/>
      <c r="C10" s="186"/>
      <c r="D10" s="185" t="s">
        <v>216</v>
      </c>
      <c r="E10" s="187">
        <v>121.66</v>
      </c>
      <c r="F10" s="187">
        <v>121.66</v>
      </c>
      <c r="G10" s="187">
        <v>121.66</v>
      </c>
      <c r="H10" s="187">
        <v>0</v>
      </c>
      <c r="I10" s="187">
        <v>0</v>
      </c>
      <c r="J10" s="187">
        <v>0</v>
      </c>
      <c r="K10" s="184">
        <v>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85" t="s">
        <v>217</v>
      </c>
      <c r="B11" s="185" t="s">
        <v>218</v>
      </c>
      <c r="C11" s="186"/>
      <c r="D11" s="185" t="s">
        <v>219</v>
      </c>
      <c r="E11" s="187">
        <v>121.66</v>
      </c>
      <c r="F11" s="187">
        <v>121.66</v>
      </c>
      <c r="G11" s="187">
        <v>121.66</v>
      </c>
      <c r="H11" s="187">
        <v>0</v>
      </c>
      <c r="I11" s="187">
        <v>0</v>
      </c>
      <c r="J11" s="187">
        <v>0</v>
      </c>
      <c r="K11" s="184">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85" t="s">
        <v>220</v>
      </c>
      <c r="B12" s="185" t="s">
        <v>221</v>
      </c>
      <c r="C12" s="186" t="s">
        <v>222</v>
      </c>
      <c r="D12" s="185" t="s">
        <v>223</v>
      </c>
      <c r="E12" s="187">
        <v>27</v>
      </c>
      <c r="F12" s="187">
        <v>27</v>
      </c>
      <c r="G12" s="222">
        <v>27</v>
      </c>
      <c r="H12" s="187">
        <v>0</v>
      </c>
      <c r="I12" s="187">
        <v>0</v>
      </c>
      <c r="J12" s="187">
        <v>0</v>
      </c>
      <c r="K12" s="184">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85" t="s">
        <v>220</v>
      </c>
      <c r="B13" s="185" t="s">
        <v>221</v>
      </c>
      <c r="C13" s="186" t="s">
        <v>224</v>
      </c>
      <c r="D13" s="185" t="s">
        <v>225</v>
      </c>
      <c r="E13" s="187">
        <v>94.66</v>
      </c>
      <c r="F13" s="187">
        <v>94.66</v>
      </c>
      <c r="G13" s="187">
        <v>94.66</v>
      </c>
      <c r="H13" s="187">
        <v>0</v>
      </c>
      <c r="I13" s="187">
        <v>0</v>
      </c>
      <c r="J13" s="187">
        <v>0</v>
      </c>
      <c r="K13" s="184">
        <v>0</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85" t="s">
        <v>281</v>
      </c>
      <c r="B14" s="185"/>
      <c r="C14" s="186"/>
      <c r="D14" s="185" t="s">
        <v>282</v>
      </c>
      <c r="E14" s="187">
        <v>1739.3999999999999</v>
      </c>
      <c r="F14" s="187">
        <v>1564.31</v>
      </c>
      <c r="G14" s="187">
        <v>1126.97</v>
      </c>
      <c r="H14" s="187">
        <v>408.18</v>
      </c>
      <c r="I14" s="187">
        <v>29.16</v>
      </c>
      <c r="J14" s="187">
        <v>175.08999999999997</v>
      </c>
      <c r="K14" s="184">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85" t="s">
        <v>283</v>
      </c>
      <c r="B15" s="185" t="s">
        <v>224</v>
      </c>
      <c r="C15" s="186"/>
      <c r="D15" s="185" t="s">
        <v>284</v>
      </c>
      <c r="E15" s="187">
        <f>F15+J15</f>
        <v>1739.3999999999999</v>
      </c>
      <c r="F15" s="187">
        <f>F16+F17+F18</f>
        <v>1564.31</v>
      </c>
      <c r="G15" s="187">
        <f t="shared" ref="G15:J15" si="1">G16+G17+G18</f>
        <v>1126.97</v>
      </c>
      <c r="H15" s="187">
        <f t="shared" si="1"/>
        <v>408.18</v>
      </c>
      <c r="I15" s="187">
        <f t="shared" si="1"/>
        <v>29.16</v>
      </c>
      <c r="J15" s="187">
        <f t="shared" si="1"/>
        <v>175.08999999999997</v>
      </c>
      <c r="K15" s="184">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85" t="s">
        <v>285</v>
      </c>
      <c r="B16" s="185" t="s">
        <v>232</v>
      </c>
      <c r="C16" s="186" t="s">
        <v>222</v>
      </c>
      <c r="D16" s="185" t="s">
        <v>286</v>
      </c>
      <c r="E16" s="187">
        <f t="shared" ref="E16:E18" si="2">F16+J16</f>
        <v>509.03</v>
      </c>
      <c r="F16" s="187">
        <f>G16+H16+I16</f>
        <v>338.14</v>
      </c>
      <c r="G16" s="187">
        <v>233.04</v>
      </c>
      <c r="H16" s="187">
        <v>94.92</v>
      </c>
      <c r="I16" s="187">
        <v>10.18</v>
      </c>
      <c r="J16" s="187">
        <v>170.89</v>
      </c>
      <c r="K16" s="184">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3.25" customHeight="1">
      <c r="A17" s="185" t="s">
        <v>285</v>
      </c>
      <c r="B17" s="185" t="s">
        <v>232</v>
      </c>
      <c r="C17" s="186" t="s">
        <v>247</v>
      </c>
      <c r="D17" s="185" t="s">
        <v>287</v>
      </c>
      <c r="E17" s="187">
        <f t="shared" si="2"/>
        <v>1226.17</v>
      </c>
      <c r="F17" s="187">
        <f>G17+H17+I17</f>
        <v>1226.17</v>
      </c>
      <c r="G17" s="187">
        <v>893.93</v>
      </c>
      <c r="H17" s="187">
        <v>313.26</v>
      </c>
      <c r="I17" s="187">
        <v>18.98</v>
      </c>
      <c r="J17" s="187">
        <v>0</v>
      </c>
      <c r="K17" s="184">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3.25" customHeight="1">
      <c r="A18" s="185" t="s">
        <v>285</v>
      </c>
      <c r="B18" s="185" t="s">
        <v>232</v>
      </c>
      <c r="C18" s="186" t="s">
        <v>288</v>
      </c>
      <c r="D18" s="185" t="s">
        <v>289</v>
      </c>
      <c r="E18" s="187">
        <f t="shared" si="2"/>
        <v>4.2</v>
      </c>
      <c r="F18" s="187">
        <v>0</v>
      </c>
      <c r="G18" s="187">
        <v>0</v>
      </c>
      <c r="H18" s="187">
        <v>0</v>
      </c>
      <c r="I18" s="187">
        <v>0</v>
      </c>
      <c r="J18" s="187">
        <v>4.2</v>
      </c>
      <c r="K18" s="184">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3.25" customHeight="1">
      <c r="A19" s="185" t="s">
        <v>227</v>
      </c>
      <c r="B19" s="185"/>
      <c r="C19" s="186"/>
      <c r="D19" s="185" t="s">
        <v>228</v>
      </c>
      <c r="E19" s="187">
        <v>107.81</v>
      </c>
      <c r="F19" s="187">
        <v>107.81</v>
      </c>
      <c r="G19" s="187">
        <v>107.81</v>
      </c>
      <c r="H19" s="187">
        <v>0</v>
      </c>
      <c r="I19" s="187">
        <v>0</v>
      </c>
      <c r="J19" s="187">
        <v>0</v>
      </c>
      <c r="K19" s="184">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3.25" customHeight="1">
      <c r="A20" s="185" t="s">
        <v>229</v>
      </c>
      <c r="B20" s="185" t="s">
        <v>224</v>
      </c>
      <c r="C20" s="186"/>
      <c r="D20" s="185" t="s">
        <v>230</v>
      </c>
      <c r="E20" s="187">
        <v>107.81</v>
      </c>
      <c r="F20" s="187">
        <v>107.81</v>
      </c>
      <c r="G20" s="187">
        <v>107.81</v>
      </c>
      <c r="H20" s="187">
        <v>0</v>
      </c>
      <c r="I20" s="187">
        <v>0</v>
      </c>
      <c r="J20" s="187">
        <v>0</v>
      </c>
      <c r="K20" s="184">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s="185" t="s">
        <v>231</v>
      </c>
      <c r="B21" s="185" t="s">
        <v>232</v>
      </c>
      <c r="C21" s="186" t="s">
        <v>222</v>
      </c>
      <c r="D21" s="185" t="s">
        <v>233</v>
      </c>
      <c r="E21" s="187">
        <v>107.81</v>
      </c>
      <c r="F21" s="187">
        <v>107.81</v>
      </c>
      <c r="G21" s="187">
        <v>107.81</v>
      </c>
      <c r="H21" s="187">
        <v>0</v>
      </c>
      <c r="I21" s="187">
        <v>0</v>
      </c>
      <c r="J21" s="187">
        <v>0</v>
      </c>
      <c r="K21" s="184">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sheetData>
  <sheetProtection formatCells="0" formatColumns="0" formatRows="0"/>
  <mergeCells count="4">
    <mergeCell ref="D4:D5"/>
    <mergeCell ref="E4:E5"/>
    <mergeCell ref="J4:J5"/>
    <mergeCell ref="K4:K5"/>
  </mergeCells>
  <phoneticPr fontId="0" type="noConversion"/>
  <printOptions horizontalCentered="1"/>
  <pageMargins left="0.75" right="0.75" top="1" bottom="1" header="0.5" footer="0.5"/>
  <pageSetup paperSize="9" scale="85" orientation="landscape" horizontalDpi="200" verticalDpi="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O21"/>
  <sheetViews>
    <sheetView showGridLines="0" showZeros="0" workbookViewId="0"/>
  </sheetViews>
  <sheetFormatPr defaultColWidth="9.1640625" defaultRowHeight="12.75" customHeight="1"/>
  <cols>
    <col min="1" max="1" width="7.33203125" style="138" customWidth="1"/>
    <col min="2" max="2" width="5.83203125" style="138" customWidth="1"/>
    <col min="3" max="3" width="5" style="138" customWidth="1"/>
    <col min="4" max="4" width="25.33203125" style="138" customWidth="1"/>
    <col min="5" max="5" width="16.33203125" style="138" customWidth="1"/>
    <col min="6" max="6" width="20.33203125" style="138" customWidth="1"/>
    <col min="7" max="7" width="16" style="138" customWidth="1"/>
    <col min="8" max="9" width="14.6640625" style="138" customWidth="1"/>
    <col min="10" max="13" width="12.5" style="138" customWidth="1"/>
    <col min="14" max="249" width="9.1640625" style="138" customWidth="1"/>
    <col min="250" max="16384" width="9.1640625" style="138"/>
  </cols>
  <sheetData>
    <row r="1" spans="1:249" ht="21" customHeight="1">
      <c r="A1" s="80" t="s">
        <v>259</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27.75" customHeight="1">
      <c r="A2" s="141" t="s">
        <v>260</v>
      </c>
      <c r="B2" s="139"/>
      <c r="C2" s="139"/>
      <c r="D2" s="139"/>
      <c r="E2" s="139"/>
      <c r="F2" s="139"/>
      <c r="G2" s="139"/>
      <c r="H2" s="139"/>
      <c r="I2" s="139"/>
      <c r="J2" s="139"/>
      <c r="K2" s="139"/>
      <c r="L2" s="139"/>
      <c r="M2" s="13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249" ht="18" customHeight="1">
      <c r="M3" s="107" t="s">
        <v>32</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21" customHeight="1">
      <c r="A4" s="142" t="s">
        <v>195</v>
      </c>
      <c r="B4" s="142"/>
      <c r="C4" s="142"/>
      <c r="D4" s="284" t="s">
        <v>246</v>
      </c>
      <c r="E4" s="284" t="s">
        <v>197</v>
      </c>
      <c r="F4" s="284" t="s">
        <v>138</v>
      </c>
      <c r="G4" s="142" t="s">
        <v>261</v>
      </c>
      <c r="H4" s="142"/>
      <c r="I4" s="142"/>
      <c r="J4" s="284" t="s">
        <v>140</v>
      </c>
      <c r="K4" s="284" t="s">
        <v>198</v>
      </c>
      <c r="L4" s="284" t="s">
        <v>199</v>
      </c>
      <c r="M4" s="284" t="s">
        <v>63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1" customHeight="1">
      <c r="A5" s="284" t="s">
        <v>82</v>
      </c>
      <c r="B5" s="284" t="s">
        <v>83</v>
      </c>
      <c r="C5" s="284" t="s">
        <v>84</v>
      </c>
      <c r="D5" s="284"/>
      <c r="E5" s="284"/>
      <c r="F5" s="284"/>
      <c r="G5" s="284" t="s">
        <v>79</v>
      </c>
      <c r="H5" s="284" t="s">
        <v>262</v>
      </c>
      <c r="I5" s="285" t="s">
        <v>200</v>
      </c>
      <c r="J5" s="284"/>
      <c r="K5" s="284"/>
      <c r="L5" s="284"/>
      <c r="M5" s="284"/>
      <c r="O5" s="140"/>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30" customHeight="1">
      <c r="A6" s="284"/>
      <c r="B6" s="284"/>
      <c r="C6" s="284"/>
      <c r="D6" s="284"/>
      <c r="E6" s="284"/>
      <c r="F6" s="284"/>
      <c r="G6" s="284"/>
      <c r="H6" s="284"/>
      <c r="I6" s="285"/>
      <c r="J6" s="284"/>
      <c r="K6" s="284"/>
      <c r="L6" s="284"/>
      <c r="M6" s="28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140" customFormat="1" ht="19.5" customHeight="1">
      <c r="A7" s="188"/>
      <c r="B7" s="188"/>
      <c r="C7" s="188"/>
      <c r="D7" s="188" t="s">
        <v>79</v>
      </c>
      <c r="E7" s="188"/>
      <c r="F7" s="189">
        <v>175.09</v>
      </c>
      <c r="G7" s="189">
        <v>175.09</v>
      </c>
      <c r="H7" s="189">
        <v>175.09</v>
      </c>
      <c r="I7" s="189">
        <v>0</v>
      </c>
      <c r="J7" s="189">
        <v>0</v>
      </c>
      <c r="K7" s="189">
        <v>0</v>
      </c>
      <c r="L7" s="189">
        <v>0</v>
      </c>
      <c r="M7" s="189">
        <v>0</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row>
    <row r="8" spans="1:249" ht="19.5" customHeight="1">
      <c r="A8" s="188" t="s">
        <v>281</v>
      </c>
      <c r="B8" s="188"/>
      <c r="C8" s="188"/>
      <c r="D8" s="188" t="s">
        <v>282</v>
      </c>
      <c r="E8" s="188"/>
      <c r="F8" s="189">
        <v>175.09</v>
      </c>
      <c r="G8" s="189">
        <v>175.09</v>
      </c>
      <c r="H8" s="189">
        <v>175.09</v>
      </c>
      <c r="I8" s="189">
        <v>0</v>
      </c>
      <c r="J8" s="189">
        <v>0</v>
      </c>
      <c r="K8" s="189">
        <v>0</v>
      </c>
      <c r="L8" s="189">
        <v>0</v>
      </c>
      <c r="M8" s="189">
        <v>0</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9.5" customHeight="1">
      <c r="A9" s="188" t="s">
        <v>283</v>
      </c>
      <c r="B9" s="188" t="s">
        <v>224</v>
      </c>
      <c r="C9" s="188"/>
      <c r="D9" s="188" t="s">
        <v>284</v>
      </c>
      <c r="E9" s="188"/>
      <c r="F9" s="189">
        <v>175.09</v>
      </c>
      <c r="G9" s="189">
        <v>175.09</v>
      </c>
      <c r="H9" s="189">
        <v>175.09</v>
      </c>
      <c r="I9" s="189">
        <v>0</v>
      </c>
      <c r="J9" s="189">
        <v>0</v>
      </c>
      <c r="K9" s="189">
        <v>0</v>
      </c>
      <c r="L9" s="189">
        <v>0</v>
      </c>
      <c r="M9" s="189">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19.5" customHeight="1">
      <c r="A10" s="188" t="s">
        <v>285</v>
      </c>
      <c r="B10" s="188" t="s">
        <v>232</v>
      </c>
      <c r="C10" s="188" t="s">
        <v>222</v>
      </c>
      <c r="D10" s="188" t="s">
        <v>286</v>
      </c>
      <c r="E10" s="188"/>
      <c r="F10" s="189">
        <v>170.89</v>
      </c>
      <c r="G10" s="189">
        <v>170.89</v>
      </c>
      <c r="H10" s="189">
        <v>170.89</v>
      </c>
      <c r="I10" s="189">
        <v>0</v>
      </c>
      <c r="J10" s="189">
        <v>0</v>
      </c>
      <c r="K10" s="189">
        <v>0</v>
      </c>
      <c r="L10" s="189">
        <v>0</v>
      </c>
      <c r="M10" s="189">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19.5" customHeight="1">
      <c r="A11" s="188" t="s">
        <v>312</v>
      </c>
      <c r="B11" s="188" t="s">
        <v>263</v>
      </c>
      <c r="C11" s="188" t="s">
        <v>226</v>
      </c>
      <c r="D11" s="188" t="s">
        <v>313</v>
      </c>
      <c r="E11" s="188" t="s">
        <v>314</v>
      </c>
      <c r="F11" s="189">
        <v>20.34</v>
      </c>
      <c r="G11" s="189">
        <v>20.34</v>
      </c>
      <c r="H11" s="189">
        <v>20.34</v>
      </c>
      <c r="I11" s="189">
        <v>0</v>
      </c>
      <c r="J11" s="189">
        <v>0</v>
      </c>
      <c r="K11" s="189">
        <v>0</v>
      </c>
      <c r="L11" s="189">
        <v>0</v>
      </c>
      <c r="M11" s="189">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9.5" customHeight="1">
      <c r="A12" s="188" t="s">
        <v>312</v>
      </c>
      <c r="B12" s="188" t="s">
        <v>263</v>
      </c>
      <c r="C12" s="188" t="s">
        <v>226</v>
      </c>
      <c r="D12" s="188" t="s">
        <v>313</v>
      </c>
      <c r="E12" s="188" t="s">
        <v>315</v>
      </c>
      <c r="F12" s="189">
        <v>105.97</v>
      </c>
      <c r="G12" s="189">
        <v>105.97</v>
      </c>
      <c r="H12" s="189">
        <v>105.97</v>
      </c>
      <c r="I12" s="189">
        <v>0</v>
      </c>
      <c r="J12" s="189">
        <v>0</v>
      </c>
      <c r="K12" s="189">
        <v>0</v>
      </c>
      <c r="L12" s="189">
        <v>0</v>
      </c>
      <c r="M12" s="189">
        <v>0</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19.5" customHeight="1">
      <c r="A13" s="188" t="s">
        <v>312</v>
      </c>
      <c r="B13" s="188" t="s">
        <v>263</v>
      </c>
      <c r="C13" s="188" t="s">
        <v>226</v>
      </c>
      <c r="D13" s="188" t="s">
        <v>313</v>
      </c>
      <c r="E13" s="188" t="s">
        <v>316</v>
      </c>
      <c r="F13" s="189">
        <v>44.58</v>
      </c>
      <c r="G13" s="189">
        <v>44.58</v>
      </c>
      <c r="H13" s="189">
        <v>44.58</v>
      </c>
      <c r="I13" s="189">
        <v>0</v>
      </c>
      <c r="J13" s="189">
        <v>0</v>
      </c>
      <c r="K13" s="189">
        <v>0</v>
      </c>
      <c r="L13" s="189">
        <v>0</v>
      </c>
      <c r="M13" s="189">
        <v>0</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9.5" customHeight="1">
      <c r="A14" s="188" t="s">
        <v>285</v>
      </c>
      <c r="B14" s="188" t="s">
        <v>232</v>
      </c>
      <c r="C14" s="188" t="s">
        <v>288</v>
      </c>
      <c r="D14" s="188" t="s">
        <v>289</v>
      </c>
      <c r="E14" s="188"/>
      <c r="F14" s="189">
        <v>4.2</v>
      </c>
      <c r="G14" s="189">
        <v>4.2</v>
      </c>
      <c r="H14" s="189">
        <v>4.2</v>
      </c>
      <c r="I14" s="189">
        <v>0</v>
      </c>
      <c r="J14" s="189">
        <v>0</v>
      </c>
      <c r="K14" s="189">
        <v>0</v>
      </c>
      <c r="L14" s="189">
        <v>0</v>
      </c>
      <c r="M14" s="189">
        <v>0</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9.5" customHeight="1">
      <c r="A15" s="188" t="s">
        <v>312</v>
      </c>
      <c r="B15" s="188" t="s">
        <v>263</v>
      </c>
      <c r="C15" s="188" t="s">
        <v>317</v>
      </c>
      <c r="D15" s="188" t="s">
        <v>318</v>
      </c>
      <c r="E15" s="188" t="s">
        <v>319</v>
      </c>
      <c r="F15" s="189">
        <v>4.2</v>
      </c>
      <c r="G15" s="189">
        <v>4.2</v>
      </c>
      <c r="H15" s="189">
        <v>4.2</v>
      </c>
      <c r="I15" s="189">
        <v>0</v>
      </c>
      <c r="J15" s="189">
        <v>0</v>
      </c>
      <c r="K15" s="189">
        <v>0</v>
      </c>
      <c r="L15" s="189">
        <v>0</v>
      </c>
      <c r="M15" s="189">
        <v>0</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ht="19.5" customHeight="1">
      <c r="A16" s="140"/>
      <c r="B16" s="140"/>
      <c r="D16" s="140"/>
      <c r="E16" s="140"/>
      <c r="F16" s="140"/>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ht="19.5" customHeight="1">
      <c r="A17"/>
      <c r="B17" s="140"/>
      <c r="C17" s="140"/>
      <c r="D17" s="140"/>
      <c r="E17" s="140"/>
      <c r="F17" s="14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1:249" ht="19.5" customHeight="1">
      <c r="A18"/>
      <c r="D18" s="140"/>
      <c r="E18" s="140"/>
      <c r="F18" s="140"/>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2.75" customHeight="1">
      <c r="A19"/>
      <c r="D19" s="140"/>
      <c r="E19" s="140"/>
      <c r="F19" s="14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2.75" customHeight="1">
      <c r="A21"/>
      <c r="F21" s="140"/>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sheetData>
  <sheetProtection formatCells="0" formatColumns="0" formatRows="0"/>
  <mergeCells count="13">
    <mergeCell ref="L4:L6"/>
    <mergeCell ref="M4:M6"/>
    <mergeCell ref="G5:G6"/>
    <mergeCell ref="H5:H6"/>
    <mergeCell ref="J4:J6"/>
    <mergeCell ref="K4:K6"/>
    <mergeCell ref="A5:A6"/>
    <mergeCell ref="B5:B6"/>
    <mergeCell ref="C5:C6"/>
    <mergeCell ref="I5:I6"/>
    <mergeCell ref="D4:D6"/>
    <mergeCell ref="E4:E6"/>
    <mergeCell ref="F4:F6"/>
  </mergeCells>
  <phoneticPr fontId="0" type="noConversion"/>
  <printOptions horizontalCentered="1"/>
  <pageMargins left="0.75" right="0.75" top="1" bottom="1" header="0.5" footer="0.5"/>
  <pageSetup paperSize="9" scale="85" orientation="landscape" horizontalDpi="200"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14"/>
  <sheetViews>
    <sheetView showGridLines="0" showZeros="0" workbookViewId="0"/>
  </sheetViews>
  <sheetFormatPr defaultColWidth="9.1640625" defaultRowHeight="12.75" customHeight="1"/>
  <cols>
    <col min="1" max="1" width="28.1640625" style="7" customWidth="1"/>
    <col min="2" max="2" width="16" style="7" customWidth="1"/>
    <col min="3" max="4" width="16.33203125" style="7" customWidth="1"/>
    <col min="5" max="5" width="18" style="7" customWidth="1"/>
    <col min="6" max="6" width="17.6640625" style="7" customWidth="1"/>
    <col min="7" max="7" width="14.83203125" style="7" customWidth="1"/>
    <col min="8" max="16384" width="9.1640625" style="7"/>
  </cols>
  <sheetData>
    <row r="1" spans="1:256" customFormat="1" ht="21.75" customHeight="1">
      <c r="A1" s="80" t="s">
        <v>264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customFormat="1" ht="30.75" customHeight="1">
      <c r="A2" s="132" t="s">
        <v>265</v>
      </c>
      <c r="B2" s="15"/>
      <c r="C2" s="15"/>
      <c r="D2" s="15"/>
      <c r="E2" s="15"/>
      <c r="F2" s="15"/>
      <c r="G2" s="15"/>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7"/>
      <c r="II2" s="7"/>
      <c r="IJ2" s="7"/>
      <c r="IK2" s="7"/>
      <c r="IL2" s="7"/>
      <c r="IM2" s="7"/>
      <c r="IN2" s="7"/>
      <c r="IO2" s="7"/>
      <c r="IP2" s="7"/>
      <c r="IQ2" s="7"/>
      <c r="IR2" s="7"/>
      <c r="IS2" s="7"/>
      <c r="IT2" s="7"/>
      <c r="IU2" s="7"/>
      <c r="IV2" s="7"/>
    </row>
    <row r="3" spans="1:256" customFormat="1" ht="22.5" customHeight="1">
      <c r="A3" s="8"/>
      <c r="B3" s="8"/>
      <c r="C3" s="8"/>
      <c r="D3" s="8"/>
      <c r="E3" s="286" t="s">
        <v>32</v>
      </c>
      <c r="F3" s="286"/>
      <c r="G3" s="286"/>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7"/>
      <c r="II3" s="7"/>
      <c r="IJ3" s="7"/>
      <c r="IK3" s="7"/>
      <c r="IL3" s="7"/>
      <c r="IM3" s="7"/>
      <c r="IN3" s="7"/>
      <c r="IO3" s="7"/>
      <c r="IP3" s="7"/>
      <c r="IQ3" s="7"/>
      <c r="IR3" s="7"/>
      <c r="IS3" s="7"/>
      <c r="IT3" s="7"/>
      <c r="IU3" s="7"/>
      <c r="IV3" s="7"/>
    </row>
    <row r="4" spans="1:256" customFormat="1" ht="25.5" customHeight="1">
      <c r="A4" s="239" t="s">
        <v>127</v>
      </c>
      <c r="B4" s="125" t="s">
        <v>128</v>
      </c>
      <c r="C4" s="126"/>
      <c r="D4" s="126"/>
      <c r="E4" s="126"/>
      <c r="F4" s="126"/>
      <c r="G4" s="127"/>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7"/>
      <c r="II4" s="7"/>
      <c r="IJ4" s="7"/>
      <c r="IK4" s="7"/>
      <c r="IL4" s="7"/>
      <c r="IM4" s="7"/>
      <c r="IN4" s="7"/>
      <c r="IO4" s="7"/>
      <c r="IP4" s="7"/>
      <c r="IQ4" s="7"/>
      <c r="IR4" s="7"/>
      <c r="IS4" s="7"/>
      <c r="IT4" s="7"/>
      <c r="IU4" s="7"/>
      <c r="IV4" s="7"/>
    </row>
    <row r="5" spans="1:256" customFormat="1" ht="22.5" customHeight="1">
      <c r="A5" s="239"/>
      <c r="B5" s="240" t="s">
        <v>129</v>
      </c>
      <c r="C5" s="240" t="s">
        <v>107</v>
      </c>
      <c r="D5" s="240" t="s">
        <v>130</v>
      </c>
      <c r="E5" s="287" t="s">
        <v>131</v>
      </c>
      <c r="F5" s="288"/>
      <c r="G5" s="240" t="s">
        <v>132</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7"/>
      <c r="II5" s="7"/>
      <c r="IJ5" s="7"/>
      <c r="IK5" s="7"/>
      <c r="IL5" s="7"/>
      <c r="IM5" s="7"/>
      <c r="IN5" s="7"/>
      <c r="IO5" s="7"/>
      <c r="IP5" s="7"/>
      <c r="IQ5" s="7"/>
      <c r="IR5" s="7"/>
      <c r="IS5" s="7"/>
      <c r="IT5" s="7"/>
      <c r="IU5" s="7"/>
      <c r="IV5" s="7"/>
    </row>
    <row r="6" spans="1:256" customFormat="1" ht="36" customHeight="1">
      <c r="A6" s="240"/>
      <c r="B6" s="274"/>
      <c r="C6" s="274"/>
      <c r="D6" s="274"/>
      <c r="E6" s="14" t="s">
        <v>133</v>
      </c>
      <c r="F6" s="14" t="s">
        <v>134</v>
      </c>
      <c r="G6" s="274"/>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7"/>
      <c r="II6" s="7"/>
      <c r="IJ6" s="7"/>
      <c r="IK6" s="7"/>
      <c r="IL6" s="7"/>
      <c r="IM6" s="7"/>
      <c r="IN6" s="7"/>
      <c r="IO6" s="7"/>
      <c r="IP6" s="7"/>
      <c r="IQ6" s="7"/>
      <c r="IR6" s="7"/>
      <c r="IS6" s="7"/>
      <c r="IT6" s="7"/>
      <c r="IU6" s="7"/>
      <c r="IV6" s="7"/>
    </row>
    <row r="7" spans="1:256" s="1" customFormat="1" ht="23.25" customHeight="1">
      <c r="A7" s="154" t="s">
        <v>79</v>
      </c>
      <c r="B7" s="149">
        <v>124.4</v>
      </c>
      <c r="C7" s="178">
        <v>48</v>
      </c>
      <c r="D7" s="149">
        <v>76.400000000000006</v>
      </c>
      <c r="E7" s="177">
        <v>0</v>
      </c>
      <c r="F7" s="177">
        <v>76.400000000000006</v>
      </c>
      <c r="G7" s="177">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10"/>
      <c r="II7" s="10"/>
      <c r="IJ7" s="10"/>
      <c r="IK7" s="10"/>
      <c r="IL7" s="10"/>
      <c r="IM7" s="10"/>
      <c r="IN7" s="10"/>
      <c r="IO7" s="10"/>
      <c r="IP7" s="10"/>
      <c r="IQ7" s="10"/>
      <c r="IR7" s="10"/>
      <c r="IS7" s="10"/>
      <c r="IT7" s="10"/>
      <c r="IU7" s="10"/>
      <c r="IV7" s="10"/>
    </row>
    <row r="8" spans="1:256" customFormat="1" ht="23.25" customHeight="1">
      <c r="A8" s="154" t="s">
        <v>320</v>
      </c>
      <c r="B8" s="149">
        <v>124.4</v>
      </c>
      <c r="C8" s="178">
        <v>48</v>
      </c>
      <c r="D8" s="149">
        <v>76.400000000000006</v>
      </c>
      <c r="E8" s="177">
        <v>0</v>
      </c>
      <c r="F8" s="177">
        <v>76.400000000000006</v>
      </c>
      <c r="G8" s="177">
        <v>0</v>
      </c>
      <c r="H8" s="7"/>
    </row>
    <row r="9" spans="1:256" customFormat="1" ht="23.25" customHeight="1">
      <c r="A9" s="154" t="s">
        <v>321</v>
      </c>
      <c r="B9" s="149">
        <v>46</v>
      </c>
      <c r="C9" s="178">
        <v>20</v>
      </c>
      <c r="D9" s="149">
        <v>26</v>
      </c>
      <c r="E9" s="177">
        <v>0</v>
      </c>
      <c r="F9" s="177">
        <v>26</v>
      </c>
      <c r="G9" s="177">
        <v>0</v>
      </c>
    </row>
    <row r="10" spans="1:256" customFormat="1" ht="23.25" customHeight="1">
      <c r="A10" s="154" t="s">
        <v>322</v>
      </c>
      <c r="B10" s="149">
        <v>28</v>
      </c>
      <c r="C10" s="178">
        <v>10</v>
      </c>
      <c r="D10" s="149">
        <v>18</v>
      </c>
      <c r="E10" s="177">
        <v>0</v>
      </c>
      <c r="F10" s="177">
        <v>18</v>
      </c>
      <c r="G10" s="177">
        <v>0</v>
      </c>
    </row>
    <row r="11" spans="1:256" customFormat="1" ht="23.25" customHeight="1">
      <c r="A11" s="154" t="s">
        <v>323</v>
      </c>
      <c r="B11" s="149">
        <v>21.8</v>
      </c>
      <c r="C11" s="178">
        <v>3</v>
      </c>
      <c r="D11" s="149">
        <v>18.8</v>
      </c>
      <c r="E11" s="177">
        <v>0</v>
      </c>
      <c r="F11" s="177">
        <v>18.8</v>
      </c>
      <c r="G11" s="177">
        <v>0</v>
      </c>
    </row>
    <row r="12" spans="1:256" customFormat="1" ht="23.25" customHeight="1">
      <c r="A12" s="154" t="s">
        <v>324</v>
      </c>
      <c r="B12" s="149">
        <v>10.8</v>
      </c>
      <c r="C12" s="178">
        <v>6</v>
      </c>
      <c r="D12" s="149">
        <v>4.8</v>
      </c>
      <c r="E12" s="177">
        <v>0</v>
      </c>
      <c r="F12" s="177">
        <v>4.8</v>
      </c>
      <c r="G12" s="177">
        <v>0</v>
      </c>
    </row>
    <row r="13" spans="1:256" customFormat="1" ht="23.25" customHeight="1">
      <c r="A13" s="154" t="s">
        <v>325</v>
      </c>
      <c r="B13" s="149">
        <v>6.8</v>
      </c>
      <c r="C13" s="178">
        <v>2</v>
      </c>
      <c r="D13" s="149">
        <v>4.8</v>
      </c>
      <c r="E13" s="177">
        <v>0</v>
      </c>
      <c r="F13" s="177">
        <v>4.8</v>
      </c>
      <c r="G13" s="17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23.25" customHeight="1">
      <c r="A14" s="154" t="s">
        <v>326</v>
      </c>
      <c r="B14" s="149">
        <v>11</v>
      </c>
      <c r="C14" s="178">
        <v>7</v>
      </c>
      <c r="D14" s="149">
        <v>4</v>
      </c>
      <c r="E14" s="177">
        <v>0</v>
      </c>
      <c r="F14" s="177">
        <v>4</v>
      </c>
      <c r="G14" s="177">
        <v>0</v>
      </c>
    </row>
  </sheetData>
  <sheetProtection formatCells="0" formatColumns="0" formatRows="0"/>
  <mergeCells count="7">
    <mergeCell ref="E3:G3"/>
    <mergeCell ref="E5:F5"/>
    <mergeCell ref="A4:A6"/>
    <mergeCell ref="B5:B6"/>
    <mergeCell ref="C5:C6"/>
    <mergeCell ref="D5:D6"/>
    <mergeCell ref="G5:G6"/>
  </mergeCells>
  <phoneticPr fontId="0" type="noConversion"/>
  <printOptions horizontalCentered="1"/>
  <pageMargins left="0.39" right="0.39" top="0.79" bottom="0.79" header="0.5" footer="0.5"/>
  <pageSetup paperSize="9" orientation="landscape" horizontalDpi="300" verticalDpi="300"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U19"/>
  <sheetViews>
    <sheetView showGridLines="0" showZeros="0" workbookViewId="0"/>
  </sheetViews>
  <sheetFormatPr defaultColWidth="9.1640625" defaultRowHeight="11.25"/>
  <cols>
    <col min="1" max="1" width="14" style="57" customWidth="1"/>
    <col min="2" max="2" width="17" style="57" customWidth="1"/>
    <col min="3" max="3" width="14.33203125" style="57" customWidth="1"/>
    <col min="4" max="4" width="12" style="57" customWidth="1"/>
    <col min="5" max="6" width="20.6640625" style="57" customWidth="1"/>
    <col min="7" max="7" width="17.1640625" style="57" customWidth="1"/>
    <col min="8" max="10" width="17.6640625" style="57" customWidth="1"/>
    <col min="11" max="11" width="21.83203125" style="57" customWidth="1"/>
    <col min="12" max="12" width="19.6640625" style="57" customWidth="1"/>
    <col min="13" max="13" width="17.6640625" style="57" customWidth="1"/>
    <col min="14" max="255" width="9.1640625" style="57" customWidth="1"/>
    <col min="256" max="16384" width="9.1640625" style="57"/>
  </cols>
  <sheetData>
    <row r="1" spans="1:255" ht="20.25" customHeight="1">
      <c r="A1" s="80" t="s">
        <v>266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6.75" customHeight="1">
      <c r="A2" s="131" t="s">
        <v>267</v>
      </c>
      <c r="B2" s="56"/>
      <c r="C2" s="56"/>
      <c r="D2" s="56"/>
      <c r="E2" s="56"/>
      <c r="F2" s="56"/>
      <c r="G2" s="56"/>
      <c r="H2" s="56"/>
      <c r="I2" s="56"/>
      <c r="J2" s="56"/>
      <c r="K2" s="56"/>
      <c r="L2" s="56"/>
      <c r="M2" s="5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75" customHeight="1">
      <c r="M3" s="128" t="s">
        <v>32</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36.75" customHeight="1">
      <c r="A4" s="129" t="s">
        <v>142</v>
      </c>
      <c r="B4" s="129" t="s">
        <v>154</v>
      </c>
      <c r="C4" s="129" t="s">
        <v>155</v>
      </c>
      <c r="D4" s="129" t="s">
        <v>156</v>
      </c>
      <c r="E4" s="129" t="s">
        <v>157</v>
      </c>
      <c r="F4" s="129" t="s">
        <v>158</v>
      </c>
      <c r="G4" s="129" t="s">
        <v>159</v>
      </c>
      <c r="H4" s="129" t="s">
        <v>160</v>
      </c>
      <c r="I4" s="129" t="s">
        <v>161</v>
      </c>
      <c r="J4" s="129" t="s">
        <v>162</v>
      </c>
      <c r="K4" s="129" t="s">
        <v>163</v>
      </c>
      <c r="L4" s="130" t="s">
        <v>164</v>
      </c>
      <c r="M4" s="130" t="s">
        <v>268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58" customFormat="1" ht="27" customHeight="1">
      <c r="A5" s="191"/>
      <c r="B5" s="191" t="s">
        <v>79</v>
      </c>
      <c r="C5" s="192"/>
      <c r="D5" s="193">
        <v>175.09</v>
      </c>
      <c r="E5" s="194"/>
      <c r="F5" s="192"/>
      <c r="G5" s="190"/>
      <c r="H5" s="195"/>
      <c r="I5" s="192"/>
      <c r="J5" s="190"/>
      <c r="K5" s="190"/>
      <c r="L5" s="192"/>
      <c r="M5" s="192"/>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27" customHeight="1">
      <c r="A6" s="191" t="s">
        <v>327</v>
      </c>
      <c r="B6" s="191" t="s">
        <v>320</v>
      </c>
      <c r="C6" s="192"/>
      <c r="D6" s="193">
        <v>175.09</v>
      </c>
      <c r="E6" s="194"/>
      <c r="F6" s="192"/>
      <c r="G6" s="190"/>
      <c r="H6" s="195"/>
      <c r="I6" s="192"/>
      <c r="J6" s="190"/>
      <c r="K6" s="190"/>
      <c r="L6" s="192"/>
      <c r="M6" s="19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27" customHeight="1">
      <c r="A7" s="191" t="s">
        <v>328</v>
      </c>
      <c r="B7" s="191" t="s">
        <v>321</v>
      </c>
      <c r="C7" s="192"/>
      <c r="D7" s="193">
        <v>126.31</v>
      </c>
      <c r="E7" s="194"/>
      <c r="F7" s="192"/>
      <c r="G7" s="190"/>
      <c r="H7" s="195"/>
      <c r="I7" s="192"/>
      <c r="J7" s="190"/>
      <c r="K7" s="190"/>
      <c r="L7" s="192"/>
      <c r="M7" s="192"/>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7" customHeight="1">
      <c r="A8" s="191" t="s">
        <v>329</v>
      </c>
      <c r="B8" s="191" t="s">
        <v>330</v>
      </c>
      <c r="C8" s="192" t="s">
        <v>331</v>
      </c>
      <c r="D8" s="193">
        <v>20.34</v>
      </c>
      <c r="E8" s="194" t="s">
        <v>332</v>
      </c>
      <c r="F8" s="192" t="s">
        <v>333</v>
      </c>
      <c r="G8" s="190" t="s">
        <v>334</v>
      </c>
      <c r="H8" s="195" t="s">
        <v>335</v>
      </c>
      <c r="I8" s="192" t="s">
        <v>336</v>
      </c>
      <c r="J8" s="190" t="s">
        <v>337</v>
      </c>
      <c r="K8" s="190" t="s">
        <v>338</v>
      </c>
      <c r="L8" s="192" t="s">
        <v>339</v>
      </c>
      <c r="M8" s="192" t="s">
        <v>340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7" customHeight="1">
      <c r="A9" s="191" t="s">
        <v>329</v>
      </c>
      <c r="B9" s="191" t="s">
        <v>341</v>
      </c>
      <c r="C9" s="192" t="s">
        <v>331</v>
      </c>
      <c r="D9" s="193">
        <v>105.97</v>
      </c>
      <c r="E9" s="194" t="s">
        <v>342</v>
      </c>
      <c r="F9" s="192" t="s">
        <v>343</v>
      </c>
      <c r="G9" s="190" t="s">
        <v>344</v>
      </c>
      <c r="H9" s="195" t="s">
        <v>345</v>
      </c>
      <c r="I9" s="192" t="s">
        <v>346</v>
      </c>
      <c r="J9" s="190" t="s">
        <v>347</v>
      </c>
      <c r="K9" s="190" t="s">
        <v>348</v>
      </c>
      <c r="L9" s="192" t="s">
        <v>349</v>
      </c>
      <c r="M9" s="192" t="s">
        <v>350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7" customHeight="1">
      <c r="A10" s="191" t="s">
        <v>351</v>
      </c>
      <c r="B10" s="191" t="s">
        <v>322</v>
      </c>
      <c r="C10" s="192"/>
      <c r="D10" s="193">
        <v>48.78</v>
      </c>
      <c r="E10" s="194"/>
      <c r="F10" s="192"/>
      <c r="G10" s="190"/>
      <c r="H10" s="195"/>
      <c r="I10" s="192"/>
      <c r="J10" s="190"/>
      <c r="K10" s="190"/>
      <c r="L10" s="192"/>
      <c r="M10" s="19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7" customHeight="1">
      <c r="A11" s="191" t="s">
        <v>352</v>
      </c>
      <c r="B11" s="191" t="s">
        <v>0</v>
      </c>
      <c r="C11" s="192" t="s">
        <v>234</v>
      </c>
      <c r="D11" s="193">
        <v>4.2</v>
      </c>
      <c r="E11" s="194" t="s">
        <v>1</v>
      </c>
      <c r="F11" s="192" t="s">
        <v>2</v>
      </c>
      <c r="G11" s="190" t="s">
        <v>3</v>
      </c>
      <c r="H11" s="195" t="s">
        <v>4</v>
      </c>
      <c r="I11" s="192" t="s">
        <v>5</v>
      </c>
      <c r="J11" s="190" t="s">
        <v>6</v>
      </c>
      <c r="K11" s="190" t="s">
        <v>7</v>
      </c>
      <c r="L11" s="192" t="s">
        <v>8</v>
      </c>
      <c r="M11" s="192" t="s">
        <v>9</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7" customHeight="1">
      <c r="A12" s="191" t="s">
        <v>352</v>
      </c>
      <c r="B12" s="191" t="s">
        <v>10</v>
      </c>
      <c r="C12" s="192" t="s">
        <v>11</v>
      </c>
      <c r="D12" s="193">
        <v>44.58</v>
      </c>
      <c r="E12" s="194" t="s">
        <v>12</v>
      </c>
      <c r="F12" s="192" t="s">
        <v>13</v>
      </c>
      <c r="G12" s="190" t="s">
        <v>344</v>
      </c>
      <c r="H12" s="195" t="s">
        <v>345</v>
      </c>
      <c r="I12" s="192" t="s">
        <v>346</v>
      </c>
      <c r="J12" s="190" t="s">
        <v>14</v>
      </c>
      <c r="K12" s="190" t="s">
        <v>15</v>
      </c>
      <c r="L12" s="192" t="s">
        <v>16</v>
      </c>
      <c r="M12" s="192" t="s">
        <v>17</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7" customHeight="1">
      <c r="B13" s="58"/>
      <c r="C13" s="58"/>
      <c r="D13" s="58"/>
      <c r="F13" s="58"/>
      <c r="H13" s="58"/>
      <c r="I13" s="58"/>
      <c r="L13" s="58"/>
      <c r="M13" s="5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c r="C14" s="58"/>
      <c r="D14" s="58"/>
      <c r="I14" s="58"/>
      <c r="L14" s="58"/>
      <c r="M14" s="5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c r="C15" s="58"/>
      <c r="D15" s="58"/>
      <c r="L15" s="58"/>
      <c r="M15" s="58"/>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c r="C16" s="58"/>
      <c r="D16" s="58"/>
      <c r="K16" s="58"/>
      <c r="L16" s="58"/>
      <c r="M16" s="5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c r="A17"/>
      <c r="B17" s="58"/>
      <c r="C17" s="58"/>
      <c r="D17" s="58"/>
      <c r="E17" s="58"/>
      <c r="F17" s="58"/>
      <c r="G17" s="58"/>
      <c r="K17" s="58"/>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c r="A18"/>
      <c r="C18" s="58"/>
      <c r="D18" s="58"/>
      <c r="J18" s="58"/>
      <c r="K18" s="5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c r="A19"/>
      <c r="D19" s="58"/>
      <c r="J19" s="5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phoneticPr fontId="0" type="noConversion"/>
  <pageMargins left="0.75" right="0.75" top="1" bottom="1" header="0.5" footer="0.5"/>
  <pageSetup paperSize="9" scale="6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S18"/>
  <sheetViews>
    <sheetView showGridLines="0" showZeros="0" workbookViewId="0">
      <selection activeCell="C12" sqref="C12:D12"/>
    </sheetView>
  </sheetViews>
  <sheetFormatPr defaultColWidth="8" defaultRowHeight="12"/>
  <cols>
    <col min="1" max="1" width="13.5" style="2" customWidth="1"/>
    <col min="2" max="2" width="19.1640625" style="2" customWidth="1"/>
    <col min="3" max="3" width="24.33203125" style="2" customWidth="1"/>
    <col min="4" max="4" width="24.5" style="2" customWidth="1"/>
    <col min="5" max="8" width="17.83203125" style="2" customWidth="1"/>
    <col min="9" max="16384" width="8" style="2"/>
  </cols>
  <sheetData>
    <row r="1" spans="1:253" ht="20.100000000000001" customHeight="1">
      <c r="A1" s="77" t="s">
        <v>239</v>
      </c>
      <c r="B1" s="76"/>
      <c r="C1" s="76"/>
      <c r="D1" s="76"/>
      <c r="E1" s="3"/>
      <c r="F1" s="4"/>
      <c r="G1" s="235"/>
      <c r="H1" s="235"/>
    </row>
    <row r="2" spans="1:253" ht="34.5" customHeight="1">
      <c r="A2" s="78" t="s">
        <v>240</v>
      </c>
      <c r="B2" s="37"/>
      <c r="C2" s="37"/>
      <c r="D2" s="37"/>
      <c r="E2" s="37"/>
      <c r="F2" s="37"/>
      <c r="G2" s="37"/>
      <c r="H2" s="37"/>
    </row>
    <row r="3" spans="1:253" ht="16.5" customHeight="1">
      <c r="A3" s="236"/>
      <c r="B3" s="236"/>
      <c r="C3" s="236"/>
      <c r="D3" s="236"/>
      <c r="E3" s="3"/>
      <c r="F3" s="5"/>
      <c r="G3" s="237" t="s">
        <v>32</v>
      </c>
      <c r="H3" s="238"/>
    </row>
    <row r="4" spans="1:253" ht="29.25" customHeight="1">
      <c r="A4" s="239" t="s">
        <v>139</v>
      </c>
      <c r="B4" s="239"/>
      <c r="C4" s="239" t="s">
        <v>138</v>
      </c>
      <c r="D4" s="241" t="s">
        <v>70</v>
      </c>
      <c r="E4" s="241" t="s">
        <v>140</v>
      </c>
      <c r="F4" s="241" t="s">
        <v>141</v>
      </c>
      <c r="G4" s="239" t="s">
        <v>241</v>
      </c>
      <c r="H4" s="239" t="s">
        <v>63</v>
      </c>
    </row>
    <row r="5" spans="1:253" ht="33.75" customHeight="1">
      <c r="A5" s="14" t="s">
        <v>142</v>
      </c>
      <c r="B5" s="14" t="s">
        <v>127</v>
      </c>
      <c r="C5" s="240"/>
      <c r="D5" s="242"/>
      <c r="E5" s="242"/>
      <c r="F5" s="242"/>
      <c r="G5" s="240"/>
      <c r="H5" s="240"/>
    </row>
    <row r="6" spans="1:253" s="6" customFormat="1" ht="27" customHeight="1">
      <c r="A6" s="154"/>
      <c r="B6" s="154" t="s">
        <v>79</v>
      </c>
      <c r="C6" s="155">
        <f>SUM(C7:C12)</f>
        <v>2264.6800000000003</v>
      </c>
      <c r="D6" s="155">
        <f>SUM(D7:D12)</f>
        <v>2264.6800000000003</v>
      </c>
      <c r="E6" s="155">
        <v>0</v>
      </c>
      <c r="F6" s="149">
        <v>0</v>
      </c>
      <c r="G6" s="155">
        <v>0</v>
      </c>
      <c r="H6" s="149">
        <v>0</v>
      </c>
    </row>
    <row r="7" spans="1:253" ht="27" customHeight="1">
      <c r="A7" s="154" t="s">
        <v>269</v>
      </c>
      <c r="B7" s="154" t="s">
        <v>270</v>
      </c>
      <c r="C7" s="155">
        <v>426.06</v>
      </c>
      <c r="D7" s="155">
        <v>426.06</v>
      </c>
      <c r="E7" s="155">
        <v>0</v>
      </c>
      <c r="F7" s="149">
        <v>0</v>
      </c>
      <c r="G7" s="155">
        <v>0</v>
      </c>
      <c r="H7" s="149">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154" t="s">
        <v>271</v>
      </c>
      <c r="B8" s="154" t="s">
        <v>272</v>
      </c>
      <c r="C8" s="155">
        <v>198.8</v>
      </c>
      <c r="D8" s="155">
        <v>198.8</v>
      </c>
      <c r="E8" s="155">
        <v>0</v>
      </c>
      <c r="F8" s="149">
        <v>0</v>
      </c>
      <c r="G8" s="155">
        <v>0</v>
      </c>
      <c r="H8" s="149">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154" t="s">
        <v>273</v>
      </c>
      <c r="B9" s="154" t="s">
        <v>274</v>
      </c>
      <c r="C9" s="155">
        <v>468.56</v>
      </c>
      <c r="D9" s="155">
        <v>468.56</v>
      </c>
      <c r="E9" s="155">
        <v>0</v>
      </c>
      <c r="F9" s="149">
        <v>0</v>
      </c>
      <c r="G9" s="155">
        <v>0</v>
      </c>
      <c r="H9" s="149">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s="154" t="s">
        <v>275</v>
      </c>
      <c r="B10" s="154" t="s">
        <v>276</v>
      </c>
      <c r="C10" s="155">
        <v>317.91000000000003</v>
      </c>
      <c r="D10" s="155">
        <v>317.91000000000003</v>
      </c>
      <c r="E10" s="155">
        <v>0</v>
      </c>
      <c r="F10" s="149">
        <v>0</v>
      </c>
      <c r="G10" s="155">
        <v>0</v>
      </c>
      <c r="H10" s="149">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7" customHeight="1">
      <c r="A11" s="154" t="s">
        <v>277</v>
      </c>
      <c r="B11" s="154" t="s">
        <v>278</v>
      </c>
      <c r="C11" s="155">
        <v>327.20999999999998</v>
      </c>
      <c r="D11" s="155">
        <v>327.20999999999998</v>
      </c>
      <c r="E11" s="155">
        <v>0</v>
      </c>
      <c r="F11" s="149">
        <v>0</v>
      </c>
      <c r="G11" s="155">
        <v>0</v>
      </c>
      <c r="H11" s="149">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7" customHeight="1">
      <c r="A12" s="154" t="s">
        <v>279</v>
      </c>
      <c r="B12" s="154" t="s">
        <v>280</v>
      </c>
      <c r="C12" s="155">
        <v>526.14</v>
      </c>
      <c r="D12" s="155">
        <v>526.14</v>
      </c>
      <c r="E12" s="155">
        <v>0</v>
      </c>
      <c r="F12" s="149">
        <v>0</v>
      </c>
      <c r="G12" s="155">
        <v>0</v>
      </c>
      <c r="H12" s="149">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G4:G5"/>
    <mergeCell ref="H4:H5"/>
    <mergeCell ref="A4:B4"/>
    <mergeCell ref="C4:C5"/>
    <mergeCell ref="D4:D5"/>
    <mergeCell ref="E4:E5"/>
    <mergeCell ref="F4:F5"/>
  </mergeCells>
  <phoneticPr fontId="0" type="noConversion"/>
  <pageMargins left="0.71" right="0.71" top="0.75" bottom="0.75" header="0.31" footer="0.31"/>
  <pageSetup paperSize="9" scale="65"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U19"/>
  <sheetViews>
    <sheetView showGridLines="0" showZeros="0" workbookViewId="0"/>
  </sheetViews>
  <sheetFormatPr defaultColWidth="9.1640625" defaultRowHeight="11.25"/>
  <cols>
    <col min="1" max="1" width="10.83203125" style="59" customWidth="1"/>
    <col min="2" max="2" width="14.1640625" style="59" customWidth="1"/>
    <col min="3" max="3" width="13.83203125" style="59" customWidth="1"/>
    <col min="4" max="5" width="16.6640625" style="59" customWidth="1"/>
    <col min="6" max="10" width="9" style="59" customWidth="1"/>
    <col min="11" max="13" width="13.33203125" style="59" customWidth="1"/>
    <col min="14" max="255" width="9.1640625" style="59" customWidth="1"/>
    <col min="256" max="16384" width="9.1640625" style="59"/>
  </cols>
  <sheetData>
    <row r="1" spans="1:255" ht="24" customHeight="1">
      <c r="A1" s="80" t="s">
        <v>196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5.25" customHeight="1">
      <c r="A2" s="60" t="s">
        <v>206</v>
      </c>
      <c r="B2" s="60"/>
      <c r="C2" s="60"/>
      <c r="D2" s="60"/>
      <c r="E2" s="60"/>
      <c r="F2" s="60"/>
      <c r="G2" s="60"/>
      <c r="H2" s="60"/>
      <c r="I2" s="60"/>
      <c r="J2" s="60"/>
      <c r="K2" s="60"/>
      <c r="L2" s="60"/>
      <c r="M2" s="60"/>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M3" s="128" t="s">
        <v>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7" customHeight="1">
      <c r="A4" s="291" t="s">
        <v>142</v>
      </c>
      <c r="B4" s="291" t="s">
        <v>127</v>
      </c>
      <c r="C4" s="291" t="s">
        <v>165</v>
      </c>
      <c r="D4" s="291" t="s">
        <v>166</v>
      </c>
      <c r="E4" s="289" t="s">
        <v>167</v>
      </c>
      <c r="F4" s="133" t="s">
        <v>168</v>
      </c>
      <c r="G4" s="134"/>
      <c r="H4" s="134"/>
      <c r="I4" s="134"/>
      <c r="J4" s="134"/>
      <c r="K4" s="134" t="s">
        <v>169</v>
      </c>
      <c r="L4" s="134"/>
      <c r="M4" s="13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42" customHeight="1">
      <c r="A5" s="292"/>
      <c r="B5" s="292"/>
      <c r="C5" s="292"/>
      <c r="D5" s="292"/>
      <c r="E5" s="290"/>
      <c r="F5" s="135" t="s">
        <v>170</v>
      </c>
      <c r="G5" s="136" t="s">
        <v>171</v>
      </c>
      <c r="H5" s="136" t="s">
        <v>172</v>
      </c>
      <c r="I5" s="136" t="s">
        <v>173</v>
      </c>
      <c r="J5" s="136" t="s">
        <v>174</v>
      </c>
      <c r="K5" s="136" t="s">
        <v>175</v>
      </c>
      <c r="L5" s="137" t="s">
        <v>176</v>
      </c>
      <c r="M5" s="137" t="s">
        <v>177</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61" customFormat="1" ht="27.75" customHeight="1">
      <c r="A6" s="196"/>
      <c r="B6" s="197" t="s">
        <v>79</v>
      </c>
      <c r="C6" s="198">
        <v>2174.23</v>
      </c>
      <c r="D6" s="199"/>
      <c r="E6" s="200"/>
      <c r="F6" s="200"/>
      <c r="G6" s="201"/>
      <c r="H6" s="199"/>
      <c r="I6" s="200"/>
      <c r="J6" s="200"/>
      <c r="K6" s="200"/>
      <c r="L6" s="199"/>
      <c r="M6" s="199"/>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27.75" customHeight="1">
      <c r="A7" s="196" t="s">
        <v>327</v>
      </c>
      <c r="B7" s="197" t="s">
        <v>320</v>
      </c>
      <c r="C7" s="198">
        <v>2174.23</v>
      </c>
      <c r="D7" s="199"/>
      <c r="E7" s="200"/>
      <c r="F7" s="200"/>
      <c r="G7" s="201"/>
      <c r="H7" s="199"/>
      <c r="I7" s="200"/>
      <c r="J7" s="200"/>
      <c r="K7" s="200"/>
      <c r="L7" s="199"/>
      <c r="M7" s="199"/>
      <c r="N7" s="61"/>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7.75" customHeight="1">
      <c r="A8" s="196" t="s">
        <v>18</v>
      </c>
      <c r="B8" s="197" t="s">
        <v>324</v>
      </c>
      <c r="C8" s="198">
        <v>303.39</v>
      </c>
      <c r="D8" s="199"/>
      <c r="E8" s="200"/>
      <c r="F8" s="200"/>
      <c r="G8" s="201"/>
      <c r="H8" s="199"/>
      <c r="I8" s="200"/>
      <c r="J8" s="200"/>
      <c r="K8" s="200"/>
      <c r="L8" s="199"/>
      <c r="M8" s="199"/>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7.75" customHeight="1">
      <c r="A9" s="196" t="s">
        <v>19</v>
      </c>
      <c r="B9" s="197" t="s">
        <v>323</v>
      </c>
      <c r="C9" s="198">
        <v>458.43</v>
      </c>
      <c r="D9" s="199" t="s">
        <v>20</v>
      </c>
      <c r="E9" s="200" t="s">
        <v>21</v>
      </c>
      <c r="F9" s="200" t="s">
        <v>235</v>
      </c>
      <c r="G9" s="201" t="s">
        <v>235</v>
      </c>
      <c r="H9" s="199" t="s">
        <v>235</v>
      </c>
      <c r="I9" s="200" t="s">
        <v>235</v>
      </c>
      <c r="J9" s="200" t="s">
        <v>22</v>
      </c>
      <c r="K9" s="200" t="s">
        <v>21</v>
      </c>
      <c r="L9" s="199" t="s">
        <v>21</v>
      </c>
      <c r="M9" s="199" t="s">
        <v>23</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7.75" customHeight="1">
      <c r="A10" s="196" t="s">
        <v>328</v>
      </c>
      <c r="B10" s="197" t="s">
        <v>321</v>
      </c>
      <c r="C10" s="198">
        <v>390.28</v>
      </c>
      <c r="D10" s="199" t="s">
        <v>332</v>
      </c>
      <c r="E10" s="200" t="s">
        <v>24</v>
      </c>
      <c r="F10" s="200" t="s">
        <v>25</v>
      </c>
      <c r="G10" s="201" t="s">
        <v>25</v>
      </c>
      <c r="H10" s="199" t="s">
        <v>25</v>
      </c>
      <c r="I10" s="200" t="s">
        <v>25</v>
      </c>
      <c r="J10" s="200" t="s">
        <v>26</v>
      </c>
      <c r="K10" s="200" t="s">
        <v>27</v>
      </c>
      <c r="L10" s="199" t="s">
        <v>28</v>
      </c>
      <c r="M10" s="199" t="s">
        <v>29</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7.75" customHeight="1">
      <c r="A11" s="196" t="s">
        <v>30</v>
      </c>
      <c r="B11" s="197" t="s">
        <v>325</v>
      </c>
      <c r="C11" s="198">
        <v>319.37</v>
      </c>
      <c r="D11" s="199"/>
      <c r="E11" s="200"/>
      <c r="F11" s="200"/>
      <c r="G11" s="201"/>
      <c r="H11" s="199"/>
      <c r="I11" s="200"/>
      <c r="J11" s="200"/>
      <c r="K11" s="200"/>
      <c r="L11" s="199"/>
      <c r="M11" s="199"/>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7.75" customHeight="1">
      <c r="A12" s="196" t="s">
        <v>351</v>
      </c>
      <c r="B12" s="197" t="s">
        <v>322</v>
      </c>
      <c r="C12" s="198">
        <v>198.8</v>
      </c>
      <c r="D12" s="199"/>
      <c r="E12" s="200"/>
      <c r="F12" s="200"/>
      <c r="G12" s="201"/>
      <c r="H12" s="199"/>
      <c r="I12" s="200"/>
      <c r="J12" s="200"/>
      <c r="K12" s="200"/>
      <c r="L12" s="199"/>
      <c r="M12" s="199"/>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7.75" customHeight="1">
      <c r="A13" s="196" t="s">
        <v>31</v>
      </c>
      <c r="B13" s="197" t="s">
        <v>326</v>
      </c>
      <c r="C13" s="198">
        <v>503.96</v>
      </c>
      <c r="D13" s="199"/>
      <c r="E13" s="200"/>
      <c r="F13" s="200"/>
      <c r="G13" s="201"/>
      <c r="H13" s="199"/>
      <c r="I13" s="200"/>
      <c r="J13" s="200"/>
      <c r="K13" s="200"/>
      <c r="L13" s="199"/>
      <c r="M13" s="199"/>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9.75" customHeight="1">
      <c r="C14" s="61"/>
      <c r="M14" s="61"/>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9.75" customHeight="1">
      <c r="C15" s="61"/>
      <c r="D15" s="61"/>
      <c r="M15" s="6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9.75" customHeight="1">
      <c r="C16" s="6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9.75" customHeight="1">
      <c r="A17"/>
      <c r="B17"/>
      <c r="C17"/>
      <c r="D17" s="61"/>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ustomHeight="1">
      <c r="A18"/>
      <c r="B18"/>
      <c r="C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9.75" customHeight="1">
      <c r="A19"/>
      <c r="B19"/>
      <c r="C19"/>
      <c r="D19" s="61"/>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5">
    <mergeCell ref="E4:E5"/>
    <mergeCell ref="A4:A5"/>
    <mergeCell ref="B4:B5"/>
    <mergeCell ref="C4:C5"/>
    <mergeCell ref="D4:D5"/>
  </mergeCells>
  <phoneticPr fontId="0" type="noConversion"/>
  <pageMargins left="0.75" right="0.75" top="1" bottom="1" header="0.5" footer="0.5"/>
  <pageSetup paperSize="9" scale="90" orientation="landscape" horizontalDpi="200" verticalDpi="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13"/>
  <sheetViews>
    <sheetView workbookViewId="0">
      <selection activeCell="O29" sqref="O29"/>
    </sheetView>
  </sheetViews>
  <sheetFormatPr defaultRowHeight="11.25"/>
  <cols>
    <col min="2" max="2" width="22.83203125" customWidth="1"/>
    <col min="3" max="3" width="18.1640625" customWidth="1"/>
    <col min="11" max="11" width="10" bestFit="1" customWidth="1"/>
  </cols>
  <sheetData>
    <row r="1" spans="1:22" ht="25.5" customHeight="1">
      <c r="A1" s="234" t="s">
        <v>391</v>
      </c>
    </row>
    <row r="2" spans="1:22" ht="22.5">
      <c r="A2" s="223" t="s">
        <v>369</v>
      </c>
      <c r="B2" s="66"/>
      <c r="C2" s="66"/>
      <c r="D2" s="66"/>
      <c r="E2" s="66"/>
      <c r="F2" s="66"/>
      <c r="G2" s="66"/>
      <c r="H2" s="66"/>
      <c r="I2" s="66"/>
      <c r="J2" s="66"/>
      <c r="K2" s="66"/>
      <c r="L2" s="66"/>
      <c r="M2" s="66"/>
      <c r="N2" s="66"/>
      <c r="O2" s="66"/>
      <c r="P2" s="66"/>
      <c r="Q2" s="66"/>
      <c r="R2" s="66"/>
      <c r="S2" s="66"/>
      <c r="T2" s="66"/>
      <c r="U2" s="66"/>
      <c r="V2" s="66"/>
    </row>
    <row r="3" spans="1:22">
      <c r="A3" s="224"/>
      <c r="B3" s="224"/>
      <c r="C3" s="224"/>
      <c r="D3" s="224"/>
      <c r="E3" s="224"/>
      <c r="F3" s="224"/>
      <c r="G3" s="224"/>
      <c r="H3" s="224"/>
      <c r="I3" s="224"/>
      <c r="J3" s="224"/>
      <c r="K3" s="224"/>
      <c r="L3" s="224"/>
      <c r="M3" s="224"/>
      <c r="N3" s="224"/>
      <c r="O3" s="224"/>
      <c r="P3" s="224"/>
      <c r="Q3" s="224"/>
      <c r="R3" s="224"/>
      <c r="S3" s="224"/>
      <c r="T3" s="224"/>
      <c r="U3" s="224"/>
      <c r="V3" s="224"/>
    </row>
    <row r="4" spans="1:22">
      <c r="A4" s="225" t="s">
        <v>370</v>
      </c>
      <c r="B4" s="224"/>
      <c r="C4" s="224"/>
      <c r="D4" s="224"/>
      <c r="E4" s="224"/>
      <c r="F4" s="224"/>
      <c r="G4" s="224"/>
      <c r="H4" s="224"/>
      <c r="I4" s="224"/>
      <c r="J4" s="224"/>
      <c r="K4" s="224"/>
      <c r="L4" s="224"/>
      <c r="M4" s="224"/>
      <c r="N4" s="224"/>
      <c r="O4" s="224"/>
      <c r="P4" s="224"/>
      <c r="Q4" s="224"/>
      <c r="R4" s="224"/>
      <c r="S4" s="224"/>
      <c r="T4" s="224"/>
      <c r="U4" s="224"/>
      <c r="V4" s="226" t="s">
        <v>32</v>
      </c>
    </row>
    <row r="5" spans="1:22" ht="30" customHeight="1">
      <c r="A5" s="293" t="s">
        <v>142</v>
      </c>
      <c r="B5" s="293" t="s">
        <v>127</v>
      </c>
      <c r="C5" s="227"/>
      <c r="D5" s="296" t="s">
        <v>371</v>
      </c>
      <c r="E5" s="297"/>
      <c r="F5" s="297"/>
      <c r="G5" s="297"/>
      <c r="H5" s="297"/>
      <c r="I5" s="297"/>
      <c r="J5" s="297"/>
      <c r="K5" s="297"/>
      <c r="L5" s="297"/>
      <c r="M5" s="297"/>
      <c r="N5" s="297"/>
      <c r="O5" s="298"/>
      <c r="P5" s="296" t="s">
        <v>372</v>
      </c>
      <c r="Q5" s="297"/>
      <c r="R5" s="297"/>
      <c r="S5" s="297"/>
      <c r="T5" s="297"/>
      <c r="U5" s="298"/>
      <c r="V5" s="293" t="s">
        <v>373</v>
      </c>
    </row>
    <row r="6" spans="1:22" ht="30" customHeight="1">
      <c r="A6" s="294"/>
      <c r="B6" s="294"/>
      <c r="C6" s="293" t="s">
        <v>79</v>
      </c>
      <c r="D6" s="302" t="s">
        <v>374</v>
      </c>
      <c r="E6" s="303"/>
      <c r="F6" s="302" t="s">
        <v>375</v>
      </c>
      <c r="G6" s="303"/>
      <c r="H6" s="302" t="s">
        <v>376</v>
      </c>
      <c r="I6" s="303"/>
      <c r="J6" s="302" t="s">
        <v>377</v>
      </c>
      <c r="K6" s="308"/>
      <c r="L6" s="308"/>
      <c r="M6" s="303"/>
      <c r="N6" s="302" t="s">
        <v>378</v>
      </c>
      <c r="O6" s="303"/>
      <c r="P6" s="306" t="s">
        <v>374</v>
      </c>
      <c r="Q6" s="306" t="s">
        <v>375</v>
      </c>
      <c r="R6" s="306" t="s">
        <v>376</v>
      </c>
      <c r="S6" s="299" t="s">
        <v>377</v>
      </c>
      <c r="T6" s="300"/>
      <c r="U6" s="306" t="s">
        <v>379</v>
      </c>
      <c r="V6" s="294"/>
    </row>
    <row r="7" spans="1:22" ht="30" customHeight="1">
      <c r="A7" s="294"/>
      <c r="B7" s="294"/>
      <c r="C7" s="295"/>
      <c r="D7" s="304"/>
      <c r="E7" s="305"/>
      <c r="F7" s="304"/>
      <c r="G7" s="305"/>
      <c r="H7" s="304"/>
      <c r="I7" s="305"/>
      <c r="J7" s="299" t="s">
        <v>380</v>
      </c>
      <c r="K7" s="300"/>
      <c r="L7" s="301" t="s">
        <v>381</v>
      </c>
      <c r="M7" s="301"/>
      <c r="N7" s="304"/>
      <c r="O7" s="305"/>
      <c r="P7" s="307"/>
      <c r="Q7" s="307"/>
      <c r="R7" s="307"/>
      <c r="S7" s="228" t="s">
        <v>380</v>
      </c>
      <c r="T7" s="228" t="s">
        <v>381</v>
      </c>
      <c r="U7" s="307"/>
      <c r="V7" s="294"/>
    </row>
    <row r="8" spans="1:22" ht="30" customHeight="1">
      <c r="A8" s="295"/>
      <c r="B8" s="295"/>
      <c r="C8" s="229" t="s">
        <v>382</v>
      </c>
      <c r="D8" s="228" t="s">
        <v>383</v>
      </c>
      <c r="E8" s="228" t="s">
        <v>382</v>
      </c>
      <c r="F8" s="228" t="s">
        <v>383</v>
      </c>
      <c r="G8" s="228" t="s">
        <v>382</v>
      </c>
      <c r="H8" s="228" t="s">
        <v>384</v>
      </c>
      <c r="I8" s="228" t="s">
        <v>382</v>
      </c>
      <c r="J8" s="228" t="s">
        <v>385</v>
      </c>
      <c r="K8" s="228" t="s">
        <v>382</v>
      </c>
      <c r="L8" s="228" t="s">
        <v>385</v>
      </c>
      <c r="M8" s="228" t="s">
        <v>382</v>
      </c>
      <c r="N8" s="228" t="s">
        <v>385</v>
      </c>
      <c r="O8" s="228" t="s">
        <v>382</v>
      </c>
      <c r="P8" s="228" t="s">
        <v>383</v>
      </c>
      <c r="Q8" s="228" t="s">
        <v>383</v>
      </c>
      <c r="R8" s="228" t="s">
        <v>384</v>
      </c>
      <c r="S8" s="228" t="s">
        <v>385</v>
      </c>
      <c r="T8" s="228" t="s">
        <v>385</v>
      </c>
      <c r="U8" s="228" t="s">
        <v>385</v>
      </c>
      <c r="V8" s="295"/>
    </row>
    <row r="9" spans="1:22" ht="30" customHeight="1">
      <c r="A9" s="230" t="s">
        <v>327</v>
      </c>
      <c r="B9" s="230" t="s">
        <v>386</v>
      </c>
      <c r="C9" s="231">
        <v>100.97</v>
      </c>
      <c r="D9" s="232">
        <v>0</v>
      </c>
      <c r="E9" s="231">
        <v>0</v>
      </c>
      <c r="F9" s="232">
        <v>0</v>
      </c>
      <c r="G9" s="231">
        <v>0</v>
      </c>
      <c r="H9" s="232">
        <v>0</v>
      </c>
      <c r="I9" s="231">
        <v>0</v>
      </c>
      <c r="J9" s="232">
        <v>68</v>
      </c>
      <c r="K9" s="231">
        <v>63.47</v>
      </c>
      <c r="L9" s="232">
        <v>11</v>
      </c>
      <c r="M9" s="231">
        <v>17.5</v>
      </c>
      <c r="N9" s="232">
        <v>1</v>
      </c>
      <c r="O9" s="231">
        <v>20</v>
      </c>
      <c r="P9" s="232">
        <v>0</v>
      </c>
      <c r="Q9" s="232">
        <v>0</v>
      </c>
      <c r="R9" s="232">
        <v>0</v>
      </c>
      <c r="S9" s="232">
        <v>49</v>
      </c>
      <c r="T9" s="232">
        <v>78</v>
      </c>
      <c r="U9" s="232">
        <v>0</v>
      </c>
      <c r="V9" s="233">
        <v>0</v>
      </c>
    </row>
    <row r="10" spans="1:22" ht="30" customHeight="1">
      <c r="A10" s="230" t="s">
        <v>19</v>
      </c>
      <c r="B10" s="230" t="s">
        <v>387</v>
      </c>
      <c r="C10" s="231">
        <v>13.43</v>
      </c>
      <c r="D10" s="232">
        <v>0</v>
      </c>
      <c r="E10" s="231">
        <v>0</v>
      </c>
      <c r="F10" s="232">
        <v>0</v>
      </c>
      <c r="G10" s="231">
        <v>0</v>
      </c>
      <c r="H10" s="232">
        <v>0</v>
      </c>
      <c r="I10" s="231">
        <v>0</v>
      </c>
      <c r="J10" s="232">
        <v>12</v>
      </c>
      <c r="K10" s="231">
        <v>13.43</v>
      </c>
      <c r="L10" s="232">
        <v>0</v>
      </c>
      <c r="M10" s="231">
        <v>0</v>
      </c>
      <c r="N10" s="232">
        <v>0</v>
      </c>
      <c r="O10" s="231">
        <v>0</v>
      </c>
      <c r="P10" s="232">
        <v>0</v>
      </c>
      <c r="Q10" s="232">
        <v>0</v>
      </c>
      <c r="R10" s="232">
        <v>0</v>
      </c>
      <c r="S10" s="232">
        <v>49</v>
      </c>
      <c r="T10" s="232">
        <v>0</v>
      </c>
      <c r="U10" s="232">
        <v>0</v>
      </c>
      <c r="V10" s="233">
        <v>0</v>
      </c>
    </row>
    <row r="11" spans="1:22" ht="30" customHeight="1">
      <c r="A11" s="230" t="s">
        <v>351</v>
      </c>
      <c r="B11" s="230" t="s">
        <v>388</v>
      </c>
      <c r="C11" s="231">
        <v>55.44</v>
      </c>
      <c r="D11" s="232">
        <v>0</v>
      </c>
      <c r="E11" s="231">
        <v>0</v>
      </c>
      <c r="F11" s="232">
        <v>0</v>
      </c>
      <c r="G11" s="231">
        <v>0</v>
      </c>
      <c r="H11" s="232">
        <v>0</v>
      </c>
      <c r="I11" s="231">
        <v>0</v>
      </c>
      <c r="J11" s="232">
        <v>27</v>
      </c>
      <c r="K11" s="231">
        <v>30.94</v>
      </c>
      <c r="L11" s="232">
        <v>5</v>
      </c>
      <c r="M11" s="231">
        <v>4.5</v>
      </c>
      <c r="N11" s="232">
        <v>1</v>
      </c>
      <c r="O11" s="231">
        <v>20</v>
      </c>
      <c r="P11" s="232">
        <v>0</v>
      </c>
      <c r="Q11" s="232">
        <v>0</v>
      </c>
      <c r="R11" s="232">
        <v>0</v>
      </c>
      <c r="S11" s="232">
        <v>0</v>
      </c>
      <c r="T11" s="232">
        <v>0</v>
      </c>
      <c r="U11" s="232">
        <v>0</v>
      </c>
      <c r="V11" s="233">
        <v>0</v>
      </c>
    </row>
    <row r="12" spans="1:22" ht="30" customHeight="1">
      <c r="A12" s="230" t="s">
        <v>328</v>
      </c>
      <c r="B12" s="230" t="s">
        <v>389</v>
      </c>
      <c r="C12" s="231">
        <v>25.1</v>
      </c>
      <c r="D12" s="232">
        <v>0</v>
      </c>
      <c r="E12" s="231">
        <v>0</v>
      </c>
      <c r="F12" s="232">
        <v>0</v>
      </c>
      <c r="G12" s="231">
        <v>0</v>
      </c>
      <c r="H12" s="232">
        <v>0</v>
      </c>
      <c r="I12" s="231">
        <v>0</v>
      </c>
      <c r="J12" s="232">
        <v>29</v>
      </c>
      <c r="K12" s="231">
        <v>19.100000000000001</v>
      </c>
      <c r="L12" s="232">
        <v>2</v>
      </c>
      <c r="M12" s="231">
        <v>6</v>
      </c>
      <c r="N12" s="232">
        <v>0</v>
      </c>
      <c r="O12" s="231">
        <v>0</v>
      </c>
      <c r="P12" s="232">
        <v>0</v>
      </c>
      <c r="Q12" s="232">
        <v>0</v>
      </c>
      <c r="R12" s="232">
        <v>0</v>
      </c>
      <c r="S12" s="232">
        <v>0</v>
      </c>
      <c r="T12" s="232">
        <v>10</v>
      </c>
      <c r="U12" s="232">
        <v>0</v>
      </c>
      <c r="V12" s="233">
        <v>0</v>
      </c>
    </row>
    <row r="13" spans="1:22" ht="30" customHeight="1">
      <c r="A13" s="230" t="s">
        <v>31</v>
      </c>
      <c r="B13" s="230" t="s">
        <v>390</v>
      </c>
      <c r="C13" s="231">
        <v>7</v>
      </c>
      <c r="D13" s="232">
        <v>0</v>
      </c>
      <c r="E13" s="231">
        <v>0</v>
      </c>
      <c r="F13" s="232">
        <v>0</v>
      </c>
      <c r="G13" s="231">
        <v>0</v>
      </c>
      <c r="H13" s="232">
        <v>0</v>
      </c>
      <c r="I13" s="231">
        <v>0</v>
      </c>
      <c r="J13" s="232">
        <v>0</v>
      </c>
      <c r="K13" s="231">
        <v>0</v>
      </c>
      <c r="L13" s="232">
        <v>4</v>
      </c>
      <c r="M13" s="231">
        <v>7</v>
      </c>
      <c r="N13" s="232">
        <v>0</v>
      </c>
      <c r="O13" s="231">
        <v>0</v>
      </c>
      <c r="P13" s="232">
        <v>0</v>
      </c>
      <c r="Q13" s="232">
        <v>0</v>
      </c>
      <c r="R13" s="232">
        <v>0</v>
      </c>
      <c r="S13" s="232">
        <v>0</v>
      </c>
      <c r="T13" s="232">
        <v>68</v>
      </c>
      <c r="U13" s="232">
        <v>0</v>
      </c>
      <c r="V13" s="233">
        <v>0</v>
      </c>
    </row>
  </sheetData>
  <mergeCells count="18">
    <mergeCell ref="V5:V8"/>
    <mergeCell ref="C6:C7"/>
    <mergeCell ref="D6:E7"/>
    <mergeCell ref="F6:G7"/>
    <mergeCell ref="H6:I7"/>
    <mergeCell ref="J6:M6"/>
    <mergeCell ref="R6:R7"/>
    <mergeCell ref="S6:T6"/>
    <mergeCell ref="U6:U7"/>
    <mergeCell ref="A5:A8"/>
    <mergeCell ref="B5:B8"/>
    <mergeCell ref="D5:O5"/>
    <mergeCell ref="P5:U5"/>
    <mergeCell ref="J7:K7"/>
    <mergeCell ref="L7:M7"/>
    <mergeCell ref="N6:O7"/>
    <mergeCell ref="P6:P7"/>
    <mergeCell ref="Q6:Q7"/>
  </mergeCells>
  <phoneticPr fontId="29"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43"/>
  <sheetViews>
    <sheetView showGridLines="0" showZeros="0" workbookViewId="0">
      <selection activeCell="E7" sqref="E7:F7"/>
    </sheetView>
  </sheetViews>
  <sheetFormatPr defaultColWidth="8" defaultRowHeight="12"/>
  <cols>
    <col min="1" max="1" width="9.1640625" style="2" customWidth="1"/>
    <col min="2" max="2" width="6.6640625" style="2" customWidth="1"/>
    <col min="3" max="3" width="4.5" style="2" customWidth="1"/>
    <col min="4" max="4" width="22.5" style="2" customWidth="1"/>
    <col min="5" max="6" width="22.83203125" style="2" customWidth="1"/>
    <col min="7" max="8" width="18.5" style="2" customWidth="1"/>
    <col min="9" max="10" width="18" style="2" customWidth="1"/>
    <col min="11" max="16384" width="8" style="2"/>
  </cols>
  <sheetData>
    <row r="1" spans="1:253" ht="20.100000000000001" customHeight="1">
      <c r="A1" s="80" t="s">
        <v>243</v>
      </c>
      <c r="B1" s="79"/>
      <c r="C1" s="79"/>
      <c r="D1" s="79"/>
      <c r="E1" s="79"/>
      <c r="F1" s="79"/>
      <c r="G1" s="3"/>
      <c r="H1" s="4"/>
      <c r="I1" s="235"/>
      <c r="J1" s="235"/>
    </row>
    <row r="2" spans="1:253" ht="27.75" customHeight="1">
      <c r="A2" s="78" t="s">
        <v>244</v>
      </c>
      <c r="B2" s="36"/>
      <c r="C2" s="36"/>
      <c r="D2" s="36"/>
      <c r="E2" s="36"/>
      <c r="F2" s="36"/>
      <c r="G2" s="36"/>
      <c r="H2" s="36"/>
      <c r="I2" s="36"/>
      <c r="J2" s="36"/>
    </row>
    <row r="3" spans="1:253" ht="18" customHeight="1">
      <c r="A3" s="62"/>
      <c r="B3" s="62"/>
      <c r="C3" s="62"/>
      <c r="D3" s="62"/>
      <c r="E3" s="62"/>
      <c r="F3" s="62"/>
      <c r="G3" s="3"/>
      <c r="H3" s="5"/>
      <c r="J3" s="100" t="s">
        <v>32</v>
      </c>
    </row>
    <row r="4" spans="1:253" ht="21" customHeight="1">
      <c r="A4" s="246" t="s">
        <v>245</v>
      </c>
      <c r="B4" s="247"/>
      <c r="C4" s="248"/>
      <c r="D4" s="243" t="s">
        <v>78</v>
      </c>
      <c r="E4" s="239" t="s">
        <v>138</v>
      </c>
      <c r="F4" s="241" t="s">
        <v>70</v>
      </c>
      <c r="G4" s="241" t="s">
        <v>140</v>
      </c>
      <c r="H4" s="241" t="s">
        <v>141</v>
      </c>
      <c r="I4" s="239" t="s">
        <v>241</v>
      </c>
      <c r="J4" s="239" t="s">
        <v>63</v>
      </c>
    </row>
    <row r="5" spans="1:253" ht="21" customHeight="1">
      <c r="A5" s="249"/>
      <c r="B5" s="250"/>
      <c r="C5" s="251"/>
      <c r="D5" s="244"/>
      <c r="E5" s="239"/>
      <c r="F5" s="241"/>
      <c r="G5" s="241"/>
      <c r="H5" s="241"/>
      <c r="I5" s="239"/>
      <c r="J5" s="239"/>
    </row>
    <row r="6" spans="1:253" ht="21" customHeight="1">
      <c r="A6" s="14" t="s">
        <v>82</v>
      </c>
      <c r="B6" s="14" t="s">
        <v>83</v>
      </c>
      <c r="C6" s="14" t="s">
        <v>84</v>
      </c>
      <c r="D6" s="245"/>
      <c r="E6" s="240"/>
      <c r="F6" s="242"/>
      <c r="G6" s="242"/>
      <c r="H6" s="242"/>
      <c r="I6" s="240"/>
      <c r="J6" s="240"/>
    </row>
    <row r="7" spans="1:253" s="6" customFormat="1" ht="24.75" customHeight="1">
      <c r="A7" s="154"/>
      <c r="B7" s="154"/>
      <c r="C7" s="154"/>
      <c r="D7" s="154" t="s">
        <v>79</v>
      </c>
      <c r="E7" s="155">
        <f>E8+E16+E24+E34</f>
        <v>2264.6799999999998</v>
      </c>
      <c r="F7" s="155">
        <f>F8+F16+F24+F34</f>
        <v>2264.6799999999998</v>
      </c>
      <c r="G7" s="155">
        <v>0</v>
      </c>
      <c r="H7" s="149">
        <v>0</v>
      </c>
      <c r="I7" s="155">
        <v>0</v>
      </c>
      <c r="J7" s="149">
        <v>0</v>
      </c>
    </row>
    <row r="8" spans="1:253" ht="24.75" customHeight="1">
      <c r="A8" s="154" t="s">
        <v>207</v>
      </c>
      <c r="B8" s="154"/>
      <c r="C8" s="154"/>
      <c r="D8" s="154" t="s">
        <v>208</v>
      </c>
      <c r="E8" s="204">
        <v>176.71</v>
      </c>
      <c r="F8" s="204">
        <v>176.71</v>
      </c>
      <c r="G8" s="155">
        <v>0</v>
      </c>
      <c r="H8" s="149">
        <v>0</v>
      </c>
      <c r="I8" s="155">
        <v>0</v>
      </c>
      <c r="J8" s="149">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75" customHeight="1">
      <c r="A9" s="154" t="s">
        <v>209</v>
      </c>
      <c r="B9" s="154" t="s">
        <v>210</v>
      </c>
      <c r="C9" s="154"/>
      <c r="D9" s="154" t="s">
        <v>211</v>
      </c>
      <c r="E9" s="155">
        <v>176.71</v>
      </c>
      <c r="F9" s="155">
        <v>176.71</v>
      </c>
      <c r="G9" s="155">
        <v>0</v>
      </c>
      <c r="H9" s="149">
        <v>0</v>
      </c>
      <c r="I9" s="155">
        <v>0</v>
      </c>
      <c r="J9" s="149">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75" customHeight="1">
      <c r="A10" s="154" t="s">
        <v>212</v>
      </c>
      <c r="B10" s="154" t="s">
        <v>213</v>
      </c>
      <c r="C10" s="154" t="s">
        <v>210</v>
      </c>
      <c r="D10" s="154" t="s">
        <v>214</v>
      </c>
      <c r="E10" s="155">
        <v>28.38</v>
      </c>
      <c r="F10" s="155">
        <v>28.38</v>
      </c>
      <c r="G10" s="155">
        <v>0</v>
      </c>
      <c r="H10" s="149">
        <v>0</v>
      </c>
      <c r="I10" s="155">
        <v>0</v>
      </c>
      <c r="J10" s="149">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75" customHeight="1">
      <c r="A11" s="154" t="s">
        <v>212</v>
      </c>
      <c r="B11" s="154" t="s">
        <v>213</v>
      </c>
      <c r="C11" s="154" t="s">
        <v>210</v>
      </c>
      <c r="D11" s="154" t="s">
        <v>214</v>
      </c>
      <c r="E11" s="155">
        <v>48.06</v>
      </c>
      <c r="F11" s="155">
        <v>48.06</v>
      </c>
      <c r="G11" s="155">
        <v>0</v>
      </c>
      <c r="H11" s="149">
        <v>0</v>
      </c>
      <c r="I11" s="155">
        <v>0</v>
      </c>
      <c r="J11" s="149">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154" t="s">
        <v>212</v>
      </c>
      <c r="B12" s="154" t="s">
        <v>213</v>
      </c>
      <c r="C12" s="154" t="s">
        <v>210</v>
      </c>
      <c r="D12" s="154" t="s">
        <v>214</v>
      </c>
      <c r="E12" s="155">
        <v>24.38</v>
      </c>
      <c r="F12" s="155">
        <v>24.38</v>
      </c>
      <c r="G12" s="155">
        <v>0</v>
      </c>
      <c r="H12" s="149">
        <v>0</v>
      </c>
      <c r="I12" s="155">
        <v>0</v>
      </c>
      <c r="J12" s="149">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154" t="s">
        <v>212</v>
      </c>
      <c r="B13" s="154" t="s">
        <v>213</v>
      </c>
      <c r="C13" s="154" t="s">
        <v>210</v>
      </c>
      <c r="D13" s="154" t="s">
        <v>214</v>
      </c>
      <c r="E13" s="155">
        <v>32.99</v>
      </c>
      <c r="F13" s="155">
        <v>32.99</v>
      </c>
      <c r="G13" s="155">
        <v>0</v>
      </c>
      <c r="H13" s="149">
        <v>0</v>
      </c>
      <c r="I13" s="155">
        <v>0</v>
      </c>
      <c r="J13" s="149">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154" t="s">
        <v>212</v>
      </c>
      <c r="B14" s="154" t="s">
        <v>213</v>
      </c>
      <c r="C14" s="154" t="s">
        <v>210</v>
      </c>
      <c r="D14" s="154" t="s">
        <v>214</v>
      </c>
      <c r="E14" s="155">
        <v>13.84</v>
      </c>
      <c r="F14" s="155">
        <v>13.84</v>
      </c>
      <c r="G14" s="155">
        <v>0</v>
      </c>
      <c r="H14" s="149">
        <v>0</v>
      </c>
      <c r="I14" s="155">
        <v>0</v>
      </c>
      <c r="J14" s="149">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154" t="s">
        <v>212</v>
      </c>
      <c r="B15" s="154" t="s">
        <v>213</v>
      </c>
      <c r="C15" s="154" t="s">
        <v>210</v>
      </c>
      <c r="D15" s="154" t="s">
        <v>214</v>
      </c>
      <c r="E15" s="155">
        <v>29.06</v>
      </c>
      <c r="F15" s="155">
        <v>29.06</v>
      </c>
      <c r="G15" s="155">
        <v>0</v>
      </c>
      <c r="H15" s="149">
        <v>0</v>
      </c>
      <c r="I15" s="155">
        <v>0</v>
      </c>
      <c r="J15" s="149">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154" t="s">
        <v>215</v>
      </c>
      <c r="B16" s="154"/>
      <c r="C16" s="154"/>
      <c r="D16" s="154" t="s">
        <v>216</v>
      </c>
      <c r="E16" s="204">
        <v>121.66</v>
      </c>
      <c r="F16" s="204">
        <v>121.66</v>
      </c>
      <c r="G16" s="155">
        <v>0</v>
      </c>
      <c r="H16" s="149">
        <v>0</v>
      </c>
      <c r="I16" s="155">
        <v>0</v>
      </c>
      <c r="J16" s="149">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154" t="s">
        <v>217</v>
      </c>
      <c r="B17" s="154" t="s">
        <v>218</v>
      </c>
      <c r="C17" s="154"/>
      <c r="D17" s="154" t="s">
        <v>219</v>
      </c>
      <c r="E17" s="155">
        <f>SUM(E18:E23)</f>
        <v>121.66</v>
      </c>
      <c r="F17" s="155">
        <f>SUM(F18:F23)</f>
        <v>121.66</v>
      </c>
      <c r="G17" s="155">
        <v>0</v>
      </c>
      <c r="H17" s="149">
        <v>0</v>
      </c>
      <c r="I17" s="155">
        <v>0</v>
      </c>
      <c r="J17" s="149">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154" t="s">
        <v>220</v>
      </c>
      <c r="B18" s="154" t="s">
        <v>221</v>
      </c>
      <c r="C18" s="154" t="s">
        <v>222</v>
      </c>
      <c r="D18" s="154" t="s">
        <v>223</v>
      </c>
      <c r="E18" s="155">
        <v>6.06</v>
      </c>
      <c r="F18" s="155">
        <v>6.06</v>
      </c>
      <c r="G18" s="155">
        <v>0</v>
      </c>
      <c r="H18" s="149">
        <v>0</v>
      </c>
      <c r="I18" s="155">
        <v>0</v>
      </c>
      <c r="J18" s="149">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154" t="s">
        <v>220</v>
      </c>
      <c r="B19" s="154" t="s">
        <v>221</v>
      </c>
      <c r="C19" s="154" t="s">
        <v>222</v>
      </c>
      <c r="D19" s="154" t="s">
        <v>223</v>
      </c>
      <c r="E19" s="155">
        <v>20.94</v>
      </c>
      <c r="F19" s="155">
        <v>20.94</v>
      </c>
      <c r="G19" s="155">
        <v>0</v>
      </c>
      <c r="H19" s="149">
        <v>0</v>
      </c>
      <c r="I19" s="155">
        <v>0</v>
      </c>
      <c r="J19" s="149">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154" t="s">
        <v>220</v>
      </c>
      <c r="B20" s="154" t="s">
        <v>221</v>
      </c>
      <c r="C20" s="154" t="s">
        <v>224</v>
      </c>
      <c r="D20" s="154" t="s">
        <v>225</v>
      </c>
      <c r="E20" s="155">
        <v>20.69</v>
      </c>
      <c r="F20" s="155">
        <v>20.69</v>
      </c>
      <c r="G20" s="155">
        <v>0</v>
      </c>
      <c r="H20" s="149">
        <v>0</v>
      </c>
      <c r="I20" s="155">
        <v>0</v>
      </c>
      <c r="J20" s="149">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154" t="s">
        <v>220</v>
      </c>
      <c r="B21" s="154" t="s">
        <v>221</v>
      </c>
      <c r="C21" s="154" t="s">
        <v>224</v>
      </c>
      <c r="D21" s="154" t="s">
        <v>225</v>
      </c>
      <c r="E21" s="155">
        <v>17.510000000000002</v>
      </c>
      <c r="F21" s="155">
        <v>17.510000000000002</v>
      </c>
      <c r="G21" s="155">
        <v>0</v>
      </c>
      <c r="H21" s="149">
        <v>0</v>
      </c>
      <c r="I21" s="155">
        <v>0</v>
      </c>
      <c r="J21" s="149">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154" t="s">
        <v>220</v>
      </c>
      <c r="B22" s="154" t="s">
        <v>221</v>
      </c>
      <c r="C22" s="154" t="s">
        <v>224</v>
      </c>
      <c r="D22" s="154" t="s">
        <v>225</v>
      </c>
      <c r="E22" s="155">
        <v>21.49</v>
      </c>
      <c r="F22" s="155">
        <v>21.49</v>
      </c>
      <c r="G22" s="155">
        <v>0</v>
      </c>
      <c r="H22" s="149">
        <v>0</v>
      </c>
      <c r="I22" s="155">
        <v>0</v>
      </c>
      <c r="J22" s="149">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s="154" t="s">
        <v>220</v>
      </c>
      <c r="B23" s="154" t="s">
        <v>221</v>
      </c>
      <c r="C23" s="154" t="s">
        <v>224</v>
      </c>
      <c r="D23" s="154" t="s">
        <v>225</v>
      </c>
      <c r="E23" s="155">
        <v>34.97</v>
      </c>
      <c r="F23" s="155">
        <v>34.97</v>
      </c>
      <c r="G23" s="155">
        <v>0</v>
      </c>
      <c r="H23" s="149">
        <v>0</v>
      </c>
      <c r="I23" s="155">
        <v>0</v>
      </c>
      <c r="J23" s="149">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s="154" t="s">
        <v>281</v>
      </c>
      <c r="B24" s="154"/>
      <c r="C24" s="154"/>
      <c r="D24" s="154" t="s">
        <v>282</v>
      </c>
      <c r="E24" s="204">
        <v>1849.4999999999998</v>
      </c>
      <c r="F24" s="204">
        <v>1849.4999999999998</v>
      </c>
      <c r="G24" s="155">
        <v>0</v>
      </c>
      <c r="H24" s="149">
        <v>0</v>
      </c>
      <c r="I24" s="155">
        <v>0</v>
      </c>
      <c r="J24" s="149">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s="154" t="s">
        <v>283</v>
      </c>
      <c r="B25" s="154" t="s">
        <v>224</v>
      </c>
      <c r="C25" s="154"/>
      <c r="D25" s="154" t="s">
        <v>284</v>
      </c>
      <c r="E25" s="155">
        <f>SUM(E26:E33)</f>
        <v>1849.4999999999998</v>
      </c>
      <c r="F25" s="155">
        <f>SUM(F26:F33)</f>
        <v>1849.4999999999998</v>
      </c>
      <c r="G25" s="155">
        <v>0</v>
      </c>
      <c r="H25" s="149">
        <v>0</v>
      </c>
      <c r="I25" s="155">
        <v>0</v>
      </c>
      <c r="J25" s="149">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s="154" t="s">
        <v>285</v>
      </c>
      <c r="B26" s="154" t="s">
        <v>232</v>
      </c>
      <c r="C26" s="154" t="s">
        <v>222</v>
      </c>
      <c r="D26" s="154" t="s">
        <v>286</v>
      </c>
      <c r="E26" s="155">
        <v>164.32</v>
      </c>
      <c r="F26" s="155">
        <v>164.32</v>
      </c>
      <c r="G26" s="155">
        <v>0</v>
      </c>
      <c r="H26" s="149">
        <v>0</v>
      </c>
      <c r="I26" s="155">
        <v>0</v>
      </c>
      <c r="J26" s="149">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75" customHeight="1">
      <c r="A27" s="154" t="s">
        <v>285</v>
      </c>
      <c r="B27" s="154" t="s">
        <v>232</v>
      </c>
      <c r="C27" s="154" t="s">
        <v>222</v>
      </c>
      <c r="D27" s="154" t="s">
        <v>286</v>
      </c>
      <c r="E27" s="155">
        <v>355.25</v>
      </c>
      <c r="F27" s="155">
        <v>355.25</v>
      </c>
      <c r="G27" s="155">
        <v>0</v>
      </c>
      <c r="H27" s="149">
        <v>0</v>
      </c>
      <c r="I27" s="155">
        <v>0</v>
      </c>
      <c r="J27" s="149">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4.75" customHeight="1">
      <c r="A28" s="154" t="s">
        <v>285</v>
      </c>
      <c r="B28" s="154" t="s">
        <v>232</v>
      </c>
      <c r="C28" s="154" t="s">
        <v>247</v>
      </c>
      <c r="D28" s="154" t="s">
        <v>287</v>
      </c>
      <c r="E28" s="155">
        <v>414.88</v>
      </c>
      <c r="F28" s="155">
        <v>414.88</v>
      </c>
      <c r="G28" s="155">
        <v>0</v>
      </c>
      <c r="H28" s="149">
        <v>0</v>
      </c>
      <c r="I28" s="155">
        <v>0</v>
      </c>
      <c r="J28" s="149">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4.75" customHeight="1">
      <c r="A29" s="154" t="s">
        <v>285</v>
      </c>
      <c r="B29" s="154" t="s">
        <v>232</v>
      </c>
      <c r="C29" s="154" t="s">
        <v>247</v>
      </c>
      <c r="D29" s="154" t="s">
        <v>287</v>
      </c>
      <c r="E29" s="155">
        <v>253.44</v>
      </c>
      <c r="F29" s="155">
        <v>253.44</v>
      </c>
      <c r="G29" s="155">
        <v>0</v>
      </c>
      <c r="H29" s="149">
        <v>0</v>
      </c>
      <c r="I29" s="155">
        <v>0</v>
      </c>
      <c r="J29" s="149">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4.75" customHeight="1">
      <c r="A30" s="154" t="s">
        <v>285</v>
      </c>
      <c r="B30" s="154" t="s">
        <v>232</v>
      </c>
      <c r="C30" s="154" t="s">
        <v>247</v>
      </c>
      <c r="D30" s="154" t="s">
        <v>287</v>
      </c>
      <c r="E30" s="155">
        <v>3.6</v>
      </c>
      <c r="F30" s="155">
        <v>3.6</v>
      </c>
      <c r="G30" s="155">
        <v>0</v>
      </c>
      <c r="H30" s="149">
        <v>0</v>
      </c>
      <c r="I30" s="155">
        <v>0</v>
      </c>
      <c r="J30" s="149">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4.75" customHeight="1">
      <c r="A31" s="154" t="s">
        <v>285</v>
      </c>
      <c r="B31" s="154" t="s">
        <v>232</v>
      </c>
      <c r="C31" s="154" t="s">
        <v>247</v>
      </c>
      <c r="D31" s="154" t="s">
        <v>287</v>
      </c>
      <c r="E31" s="155">
        <v>407.06</v>
      </c>
      <c r="F31" s="155">
        <v>407.06</v>
      </c>
      <c r="G31" s="155">
        <v>0</v>
      </c>
      <c r="H31" s="149">
        <v>0</v>
      </c>
      <c r="I31" s="155">
        <v>0</v>
      </c>
      <c r="J31" s="149">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4.75" customHeight="1">
      <c r="A32" s="154" t="s">
        <v>285</v>
      </c>
      <c r="B32" s="154" t="s">
        <v>232</v>
      </c>
      <c r="C32" s="154" t="s">
        <v>247</v>
      </c>
      <c r="D32" s="154" t="s">
        <v>287</v>
      </c>
      <c r="E32" s="155">
        <v>246.75</v>
      </c>
      <c r="F32" s="155">
        <v>246.75</v>
      </c>
      <c r="G32" s="155">
        <v>0</v>
      </c>
      <c r="H32" s="149">
        <v>0</v>
      </c>
      <c r="I32" s="155">
        <v>0</v>
      </c>
      <c r="J32" s="149">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4.75" customHeight="1">
      <c r="A33" s="154" t="s">
        <v>285</v>
      </c>
      <c r="B33" s="154" t="s">
        <v>232</v>
      </c>
      <c r="C33" s="154" t="s">
        <v>288</v>
      </c>
      <c r="D33" s="154" t="s">
        <v>289</v>
      </c>
      <c r="E33" s="155">
        <v>4.2</v>
      </c>
      <c r="F33" s="155">
        <v>4.2</v>
      </c>
      <c r="G33" s="155">
        <v>0</v>
      </c>
      <c r="H33" s="149">
        <v>0</v>
      </c>
      <c r="I33" s="155">
        <v>0</v>
      </c>
      <c r="J33" s="149">
        <v>0</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4.75" customHeight="1">
      <c r="A34" s="154" t="s">
        <v>227</v>
      </c>
      <c r="B34" s="154"/>
      <c r="C34" s="154"/>
      <c r="D34" s="154" t="s">
        <v>228</v>
      </c>
      <c r="E34" s="204">
        <v>116.81</v>
      </c>
      <c r="F34" s="204">
        <v>116.81</v>
      </c>
      <c r="G34" s="155">
        <v>0</v>
      </c>
      <c r="H34" s="149">
        <v>0</v>
      </c>
      <c r="I34" s="155">
        <v>0</v>
      </c>
      <c r="J34" s="149">
        <v>0</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4.75" customHeight="1">
      <c r="A35" s="154" t="s">
        <v>229</v>
      </c>
      <c r="B35" s="154" t="s">
        <v>224</v>
      </c>
      <c r="C35" s="154"/>
      <c r="D35" s="154" t="s">
        <v>230</v>
      </c>
      <c r="E35" s="155">
        <v>116.81</v>
      </c>
      <c r="F35" s="155">
        <v>116.81</v>
      </c>
      <c r="G35" s="155">
        <v>0</v>
      </c>
      <c r="H35" s="149">
        <v>0</v>
      </c>
      <c r="I35" s="155">
        <v>0</v>
      </c>
      <c r="J35" s="149">
        <v>0</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4.75" customHeight="1">
      <c r="A36" s="154" t="s">
        <v>231</v>
      </c>
      <c r="B36" s="154" t="s">
        <v>232</v>
      </c>
      <c r="C36" s="154" t="s">
        <v>222</v>
      </c>
      <c r="D36" s="154" t="s">
        <v>233</v>
      </c>
      <c r="E36" s="155">
        <v>21.89</v>
      </c>
      <c r="F36" s="155">
        <v>21.89</v>
      </c>
      <c r="G36" s="155">
        <v>0</v>
      </c>
      <c r="H36" s="149">
        <v>0</v>
      </c>
      <c r="I36" s="155">
        <v>0</v>
      </c>
      <c r="J36" s="149">
        <v>0</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253" ht="24.75" customHeight="1">
      <c r="A37" s="154" t="s">
        <v>231</v>
      </c>
      <c r="B37" s="154" t="s">
        <v>232</v>
      </c>
      <c r="C37" s="154" t="s">
        <v>222</v>
      </c>
      <c r="D37" s="154" t="s">
        <v>233</v>
      </c>
      <c r="E37" s="155">
        <v>21.29</v>
      </c>
      <c r="F37" s="155">
        <v>21.29</v>
      </c>
      <c r="G37" s="155">
        <v>0</v>
      </c>
      <c r="H37" s="149">
        <v>0</v>
      </c>
      <c r="I37" s="155">
        <v>0</v>
      </c>
      <c r="J37" s="149">
        <v>0</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spans="1:253" ht="24.75" customHeight="1">
      <c r="A38" s="154" t="s">
        <v>231</v>
      </c>
      <c r="B38" s="154" t="s">
        <v>232</v>
      </c>
      <c r="C38" s="154" t="s">
        <v>222</v>
      </c>
      <c r="D38" s="154" t="s">
        <v>233</v>
      </c>
      <c r="E38" s="155">
        <v>36.049999999999997</v>
      </c>
      <c r="F38" s="155">
        <v>36.049999999999997</v>
      </c>
      <c r="G38" s="155">
        <v>0</v>
      </c>
      <c r="H38" s="149">
        <v>0</v>
      </c>
      <c r="I38" s="155">
        <v>0</v>
      </c>
      <c r="J38" s="149">
        <v>0</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ht="24.75" customHeight="1">
      <c r="A39" s="154" t="s">
        <v>231</v>
      </c>
      <c r="B39" s="154" t="s">
        <v>232</v>
      </c>
      <c r="C39" s="154" t="s">
        <v>222</v>
      </c>
      <c r="D39" s="154" t="s">
        <v>233</v>
      </c>
      <c r="E39" s="155">
        <v>10.38</v>
      </c>
      <c r="F39" s="155">
        <v>10.38</v>
      </c>
      <c r="G39" s="155">
        <v>0</v>
      </c>
      <c r="H39" s="149">
        <v>0</v>
      </c>
      <c r="I39" s="155">
        <v>0</v>
      </c>
      <c r="J39" s="149">
        <v>0</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ht="24.75" customHeight="1">
      <c r="A40" s="154" t="s">
        <v>231</v>
      </c>
      <c r="B40" s="154" t="s">
        <v>232</v>
      </c>
      <c r="C40" s="154" t="s">
        <v>222</v>
      </c>
      <c r="D40" s="154" t="s">
        <v>233</v>
      </c>
      <c r="E40" s="155">
        <v>27.2</v>
      </c>
      <c r="F40" s="155">
        <v>27.2</v>
      </c>
      <c r="G40" s="155">
        <v>0</v>
      </c>
      <c r="H40" s="149">
        <v>0</v>
      </c>
      <c r="I40" s="155">
        <v>0</v>
      </c>
      <c r="J40" s="149">
        <v>0</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ht="24.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spans="1:253" ht="24.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row>
    <row r="43" spans="1:253" ht="24.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sheetData>
  <sheetProtection formatCells="0" formatColumns="0" formatRows="0"/>
  <mergeCells count="9">
    <mergeCell ref="I1:J1"/>
    <mergeCell ref="D4:D6"/>
    <mergeCell ref="A4:C5"/>
    <mergeCell ref="I4:I6"/>
    <mergeCell ref="J4:J6"/>
    <mergeCell ref="E4:E6"/>
    <mergeCell ref="F4:F6"/>
    <mergeCell ref="G4:G6"/>
    <mergeCell ref="H4:H6"/>
  </mergeCells>
  <phoneticPr fontId="0" type="noConversion"/>
  <pageMargins left="0.71" right="0.71" top="0.75" bottom="0.75" header="0.31" footer="0.31"/>
  <pageSetup paperSize="9" scale="65"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25"/>
  <sheetViews>
    <sheetView showGridLines="0" showZeros="0" workbookViewId="0">
      <selection activeCell="E16" sqref="E16:E18"/>
    </sheetView>
  </sheetViews>
  <sheetFormatPr defaultColWidth="9.1640625" defaultRowHeight="12.75" customHeight="1"/>
  <cols>
    <col min="1" max="1" width="10.5" style="38" customWidth="1"/>
    <col min="2" max="2" width="8.1640625" style="38" customWidth="1"/>
    <col min="3" max="3" width="5.83203125" style="38" customWidth="1"/>
    <col min="4" max="4" width="24.83203125" style="38" customWidth="1"/>
    <col min="5" max="5" width="18.83203125" style="38" customWidth="1"/>
    <col min="6" max="6" width="15.33203125" style="38" customWidth="1"/>
    <col min="7" max="9" width="13" style="38" customWidth="1"/>
    <col min="10" max="10" width="20.83203125" style="38" customWidth="1"/>
    <col min="11" max="11" width="14" style="38" customWidth="1"/>
    <col min="12" max="247" width="9.1640625" style="38" customWidth="1"/>
    <col min="248" max="16384" width="9.1640625" style="38"/>
  </cols>
  <sheetData>
    <row r="1" spans="1:247" ht="16.5" customHeight="1">
      <c r="A1" s="80" t="s">
        <v>290</v>
      </c>
      <c r="K1" s="39"/>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 customHeight="1">
      <c r="A2" s="81" t="s">
        <v>291</v>
      </c>
      <c r="B2" s="40"/>
      <c r="C2" s="41"/>
      <c r="D2" s="41"/>
      <c r="E2" s="41"/>
      <c r="F2" s="41"/>
      <c r="G2" s="41"/>
      <c r="H2" s="41"/>
      <c r="I2" s="41"/>
      <c r="J2" s="41"/>
      <c r="K2" s="4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19.5" customHeight="1">
      <c r="K3" s="101" t="s">
        <v>145</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6.75" customHeight="1">
      <c r="A4" s="84" t="s">
        <v>135</v>
      </c>
      <c r="B4" s="85"/>
      <c r="C4" s="86"/>
      <c r="D4" s="252" t="s">
        <v>246</v>
      </c>
      <c r="E4" s="256" t="s">
        <v>138</v>
      </c>
      <c r="F4" s="254" t="s">
        <v>80</v>
      </c>
      <c r="G4" s="254"/>
      <c r="H4" s="254"/>
      <c r="I4" s="255"/>
      <c r="J4" s="254" t="s">
        <v>81</v>
      </c>
      <c r="K4" s="254" t="s">
        <v>146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1.5" customHeight="1">
      <c r="A5" s="82" t="s">
        <v>82</v>
      </c>
      <c r="B5" s="82" t="s">
        <v>83</v>
      </c>
      <c r="C5" s="82" t="s">
        <v>84</v>
      </c>
      <c r="D5" s="253"/>
      <c r="E5" s="257"/>
      <c r="F5" s="83" t="s">
        <v>129</v>
      </c>
      <c r="G5" s="83" t="s">
        <v>85</v>
      </c>
      <c r="H5" s="83" t="s">
        <v>137</v>
      </c>
      <c r="I5" s="83" t="s">
        <v>118</v>
      </c>
      <c r="J5" s="254"/>
      <c r="K5" s="25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42" customFormat="1" ht="26.25" customHeight="1">
      <c r="A6" s="156"/>
      <c r="B6" s="156"/>
      <c r="C6" s="157"/>
      <c r="D6" s="156" t="s">
        <v>79</v>
      </c>
      <c r="E6" s="158">
        <f>E7+E10+E14+E19</f>
        <v>2264.6799999999998</v>
      </c>
      <c r="F6" s="158">
        <f t="shared" ref="F6:J6" si="0">F7+F10+F14+F19</f>
        <v>2089.59</v>
      </c>
      <c r="G6" s="158">
        <f t="shared" si="0"/>
        <v>1542.15</v>
      </c>
      <c r="H6" s="158">
        <f t="shared" si="0"/>
        <v>518.28</v>
      </c>
      <c r="I6" s="158">
        <f t="shared" si="0"/>
        <v>29.16</v>
      </c>
      <c r="J6" s="158">
        <f t="shared" si="0"/>
        <v>175.09</v>
      </c>
      <c r="K6" s="159">
        <v>0</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ht="26.25" customHeight="1">
      <c r="A7" s="156" t="s">
        <v>207</v>
      </c>
      <c r="B7" s="156"/>
      <c r="C7" s="157"/>
      <c r="D7" s="156" t="s">
        <v>208</v>
      </c>
      <c r="E7" s="158">
        <v>176.71</v>
      </c>
      <c r="F7" s="158">
        <v>176.71</v>
      </c>
      <c r="G7" s="158">
        <v>176.71</v>
      </c>
      <c r="H7" s="158">
        <v>0</v>
      </c>
      <c r="I7" s="158">
        <v>0</v>
      </c>
      <c r="J7" s="158">
        <v>0</v>
      </c>
      <c r="K7" s="159">
        <v>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6.25" customHeight="1">
      <c r="A8" s="156" t="s">
        <v>209</v>
      </c>
      <c r="B8" s="156" t="s">
        <v>210</v>
      </c>
      <c r="C8" s="157"/>
      <c r="D8" s="156" t="s">
        <v>211</v>
      </c>
      <c r="E8" s="158">
        <v>176.71</v>
      </c>
      <c r="F8" s="158">
        <v>176.71</v>
      </c>
      <c r="G8" s="158">
        <v>176.71</v>
      </c>
      <c r="H8" s="158">
        <v>0</v>
      </c>
      <c r="I8" s="158">
        <v>0</v>
      </c>
      <c r="J8" s="158">
        <v>0</v>
      </c>
      <c r="K8" s="159">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6.25" customHeight="1">
      <c r="A9" s="156" t="s">
        <v>212</v>
      </c>
      <c r="B9" s="156" t="s">
        <v>213</v>
      </c>
      <c r="C9" s="157" t="s">
        <v>210</v>
      </c>
      <c r="D9" s="156" t="s">
        <v>214</v>
      </c>
      <c r="E9" s="158">
        <v>176.71</v>
      </c>
      <c r="F9" s="158">
        <v>176.71</v>
      </c>
      <c r="G9" s="158">
        <v>176.71</v>
      </c>
      <c r="H9" s="158">
        <v>0</v>
      </c>
      <c r="I9" s="158">
        <v>0</v>
      </c>
      <c r="J9" s="158">
        <v>0</v>
      </c>
      <c r="K9" s="159">
        <v>0</v>
      </c>
      <c r="L9" s="4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6.25" customHeight="1">
      <c r="A10" s="156" t="s">
        <v>215</v>
      </c>
      <c r="B10" s="156"/>
      <c r="C10" s="157"/>
      <c r="D10" s="156" t="s">
        <v>216</v>
      </c>
      <c r="E10" s="205">
        <v>121.66</v>
      </c>
      <c r="F10" s="205">
        <v>121.66</v>
      </c>
      <c r="G10" s="205">
        <v>121.66</v>
      </c>
      <c r="H10" s="158">
        <v>0</v>
      </c>
      <c r="I10" s="158">
        <v>0</v>
      </c>
      <c r="J10" s="158">
        <v>0</v>
      </c>
      <c r="K10" s="159">
        <v>0</v>
      </c>
      <c r="L10" s="4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6.25" customHeight="1">
      <c r="A11" s="156" t="s">
        <v>217</v>
      </c>
      <c r="B11" s="156" t="s">
        <v>218</v>
      </c>
      <c r="C11" s="157"/>
      <c r="D11" s="156" t="s">
        <v>219</v>
      </c>
      <c r="E11" s="158">
        <f>E12+E13</f>
        <v>121.66</v>
      </c>
      <c r="F11" s="158">
        <f t="shared" ref="F11:G11" si="1">F12+F13</f>
        <v>121.66</v>
      </c>
      <c r="G11" s="158">
        <f t="shared" si="1"/>
        <v>121.66</v>
      </c>
      <c r="H11" s="158">
        <v>0</v>
      </c>
      <c r="I11" s="158">
        <v>0</v>
      </c>
      <c r="J11" s="158">
        <v>0</v>
      </c>
      <c r="K11" s="159">
        <v>0</v>
      </c>
      <c r="L11" s="4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6.25" customHeight="1">
      <c r="A12" s="156" t="s">
        <v>220</v>
      </c>
      <c r="B12" s="156" t="s">
        <v>221</v>
      </c>
      <c r="C12" s="157" t="s">
        <v>222</v>
      </c>
      <c r="D12" s="156" t="s">
        <v>223</v>
      </c>
      <c r="E12" s="158">
        <v>27</v>
      </c>
      <c r="F12" s="158">
        <v>27</v>
      </c>
      <c r="G12" s="158">
        <v>27</v>
      </c>
      <c r="H12" s="158">
        <v>0</v>
      </c>
      <c r="I12" s="158">
        <v>0</v>
      </c>
      <c r="J12" s="158">
        <v>0</v>
      </c>
      <c r="K12" s="159">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6.25" customHeight="1">
      <c r="A13" s="156" t="s">
        <v>220</v>
      </c>
      <c r="B13" s="156" t="s">
        <v>221</v>
      </c>
      <c r="C13" s="157" t="s">
        <v>224</v>
      </c>
      <c r="D13" s="156" t="s">
        <v>225</v>
      </c>
      <c r="E13" s="158">
        <v>94.66</v>
      </c>
      <c r="F13" s="158">
        <v>94.66</v>
      </c>
      <c r="G13" s="158">
        <v>94.66</v>
      </c>
      <c r="H13" s="158">
        <v>0</v>
      </c>
      <c r="I13" s="158">
        <v>0</v>
      </c>
      <c r="J13" s="158">
        <v>0</v>
      </c>
      <c r="K13" s="159">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6.25" customHeight="1">
      <c r="A14" s="156" t="s">
        <v>281</v>
      </c>
      <c r="B14" s="156"/>
      <c r="C14" s="157"/>
      <c r="D14" s="156" t="s">
        <v>282</v>
      </c>
      <c r="E14" s="158">
        <v>1849.5</v>
      </c>
      <c r="F14" s="158">
        <v>1674.41</v>
      </c>
      <c r="G14" s="158">
        <v>1126.97</v>
      </c>
      <c r="H14" s="158">
        <v>518.28</v>
      </c>
      <c r="I14" s="158">
        <v>29.16</v>
      </c>
      <c r="J14" s="158">
        <v>175.09</v>
      </c>
      <c r="K14" s="159">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6.25" customHeight="1">
      <c r="A15" s="156" t="s">
        <v>283</v>
      </c>
      <c r="B15" s="156" t="s">
        <v>224</v>
      </c>
      <c r="C15" s="157"/>
      <c r="D15" s="156" t="s">
        <v>284</v>
      </c>
      <c r="E15" s="158">
        <f>F15+J15</f>
        <v>1849.5</v>
      </c>
      <c r="F15" s="158">
        <f>G15+H15+I15</f>
        <v>1674.41</v>
      </c>
      <c r="G15" s="158">
        <v>1126.97</v>
      </c>
      <c r="H15" s="158">
        <v>518.28</v>
      </c>
      <c r="I15" s="158">
        <v>29.16</v>
      </c>
      <c r="J15" s="158">
        <v>175.09</v>
      </c>
      <c r="K15" s="159">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6.25" customHeight="1">
      <c r="A16" s="156" t="s">
        <v>285</v>
      </c>
      <c r="B16" s="156" t="s">
        <v>232</v>
      </c>
      <c r="C16" s="157" t="s">
        <v>222</v>
      </c>
      <c r="D16" s="156" t="s">
        <v>286</v>
      </c>
      <c r="E16" s="158">
        <f t="shared" ref="E16:E17" si="2">F16+J16</f>
        <v>519.56999999999994</v>
      </c>
      <c r="F16" s="158">
        <f t="shared" ref="F16:F17" si="3">G16+H16+I16</f>
        <v>348.67999999999995</v>
      </c>
      <c r="G16" s="158">
        <v>233.04</v>
      </c>
      <c r="H16" s="158">
        <v>94.92</v>
      </c>
      <c r="I16" s="158">
        <v>20.72</v>
      </c>
      <c r="J16" s="158">
        <v>170.89</v>
      </c>
      <c r="K16" s="159">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6.25" customHeight="1">
      <c r="A17" s="156" t="s">
        <v>285</v>
      </c>
      <c r="B17" s="156" t="s">
        <v>232</v>
      </c>
      <c r="C17" s="157" t="s">
        <v>247</v>
      </c>
      <c r="D17" s="156" t="s">
        <v>287</v>
      </c>
      <c r="E17" s="158">
        <f t="shared" si="2"/>
        <v>1325.73</v>
      </c>
      <c r="F17" s="158">
        <f t="shared" si="3"/>
        <v>1325.73</v>
      </c>
      <c r="G17" s="158">
        <v>893.93</v>
      </c>
      <c r="H17" s="158">
        <v>423.36</v>
      </c>
      <c r="I17" s="158">
        <v>8.44</v>
      </c>
      <c r="J17" s="158">
        <v>0</v>
      </c>
      <c r="K17" s="159">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6.25" customHeight="1">
      <c r="A18" s="156" t="s">
        <v>285</v>
      </c>
      <c r="B18" s="156" t="s">
        <v>232</v>
      </c>
      <c r="C18" s="157" t="s">
        <v>288</v>
      </c>
      <c r="D18" s="156" t="s">
        <v>289</v>
      </c>
      <c r="E18" s="158">
        <v>4.2</v>
      </c>
      <c r="F18" s="158">
        <v>0</v>
      </c>
      <c r="G18" s="158">
        <v>0</v>
      </c>
      <c r="H18" s="158">
        <v>0</v>
      </c>
      <c r="I18" s="158">
        <v>0</v>
      </c>
      <c r="J18" s="158">
        <v>4.2</v>
      </c>
      <c r="K18" s="159">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6.25" customHeight="1">
      <c r="A19" s="156" t="s">
        <v>227</v>
      </c>
      <c r="B19" s="156"/>
      <c r="C19" s="157"/>
      <c r="D19" s="156" t="s">
        <v>228</v>
      </c>
      <c r="E19" s="158">
        <v>116.81</v>
      </c>
      <c r="F19" s="158">
        <v>116.81</v>
      </c>
      <c r="G19" s="158">
        <v>116.81</v>
      </c>
      <c r="H19" s="158">
        <v>0</v>
      </c>
      <c r="I19" s="158">
        <v>0</v>
      </c>
      <c r="J19" s="158">
        <v>0</v>
      </c>
      <c r="K19" s="159">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6.25" customHeight="1">
      <c r="A20" s="156" t="s">
        <v>229</v>
      </c>
      <c r="B20" s="156" t="s">
        <v>224</v>
      </c>
      <c r="C20" s="157"/>
      <c r="D20" s="156" t="s">
        <v>230</v>
      </c>
      <c r="E20" s="158">
        <v>116.81</v>
      </c>
      <c r="F20" s="158">
        <v>116.81</v>
      </c>
      <c r="G20" s="158">
        <v>116.81</v>
      </c>
      <c r="H20" s="158">
        <v>0</v>
      </c>
      <c r="I20" s="158">
        <v>0</v>
      </c>
      <c r="J20" s="158">
        <v>0</v>
      </c>
      <c r="K20" s="159">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6.25" customHeight="1">
      <c r="A21" s="156" t="s">
        <v>231</v>
      </c>
      <c r="B21" s="156" t="s">
        <v>232</v>
      </c>
      <c r="C21" s="157" t="s">
        <v>222</v>
      </c>
      <c r="D21" s="156" t="s">
        <v>233</v>
      </c>
      <c r="E21" s="158">
        <v>116.81</v>
      </c>
      <c r="F21" s="158">
        <v>116.81</v>
      </c>
      <c r="G21" s="158">
        <v>116.81</v>
      </c>
      <c r="H21" s="158">
        <v>0</v>
      </c>
      <c r="I21" s="158">
        <v>0</v>
      </c>
      <c r="J21" s="158">
        <v>0</v>
      </c>
      <c r="K21" s="159">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6.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6.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26.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26.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sheetData>
  <sheetProtection formatCells="0" formatColumns="0" formatRows="0"/>
  <mergeCells count="5">
    <mergeCell ref="D4:D5"/>
    <mergeCell ref="J4:J5"/>
    <mergeCell ref="K4:K5"/>
    <mergeCell ref="F4:I4"/>
    <mergeCell ref="E4:E5"/>
  </mergeCells>
  <phoneticPr fontId="0" type="noConversion"/>
  <printOptions horizontalCentered="1"/>
  <pageMargins left="0.75" right="0.75" top="1" bottom="1" header="0.5" footer="0.5"/>
  <pageSetup paperSize="9" scale="90" orientation="landscape"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H26"/>
  <sheetViews>
    <sheetView showGridLines="0" showZeros="0" workbookViewId="0">
      <selection activeCell="E13" sqref="E13"/>
    </sheetView>
  </sheetViews>
  <sheetFormatPr defaultColWidth="9.1640625" defaultRowHeight="12.75" customHeight="1"/>
  <cols>
    <col min="1" max="1" width="7.33203125" style="44" customWidth="1"/>
    <col min="2" max="2" width="6.5" style="44" customWidth="1"/>
    <col min="3" max="3" width="4.6640625" style="44" customWidth="1"/>
    <col min="4" max="4" width="26.83203125" style="44" customWidth="1"/>
    <col min="5" max="5" width="14.6640625" style="44" customWidth="1"/>
    <col min="6" max="18" width="12.33203125" style="44" customWidth="1"/>
    <col min="19" max="216" width="9.1640625" style="44" customWidth="1"/>
    <col min="217" max="16384" width="9.1640625" style="44"/>
  </cols>
  <sheetData>
    <row r="1" spans="1:216" ht="18" customHeight="1">
      <c r="A1" s="80" t="s">
        <v>292</v>
      </c>
      <c r="R1" s="45"/>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row>
    <row r="2" spans="1:216" ht="28.5" customHeight="1">
      <c r="A2" s="89" t="s">
        <v>293</v>
      </c>
      <c r="B2" s="46"/>
      <c r="C2" s="46"/>
      <c r="D2" s="46"/>
      <c r="E2" s="46"/>
      <c r="F2" s="46"/>
      <c r="G2" s="46"/>
      <c r="H2" s="46"/>
      <c r="I2" s="46"/>
      <c r="J2" s="46"/>
      <c r="K2" s="46"/>
      <c r="L2" s="46"/>
      <c r="M2" s="46"/>
      <c r="N2" s="46"/>
      <c r="O2" s="46"/>
      <c r="P2" s="46"/>
      <c r="Q2" s="46"/>
      <c r="R2" s="46"/>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row>
    <row r="3" spans="1:216" ht="18.75" customHeight="1">
      <c r="R3" s="101" t="s">
        <v>145</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row>
    <row r="4" spans="1:216" ht="31.5" customHeight="1">
      <c r="A4" s="87" t="s">
        <v>245</v>
      </c>
      <c r="B4" s="87"/>
      <c r="C4" s="87"/>
      <c r="D4" s="258" t="s">
        <v>246</v>
      </c>
      <c r="E4" s="258" t="s">
        <v>138</v>
      </c>
      <c r="F4" s="258" t="s">
        <v>86</v>
      </c>
      <c r="G4" s="258" t="s">
        <v>87</v>
      </c>
      <c r="H4" s="258" t="s">
        <v>88</v>
      </c>
      <c r="I4" s="258" t="s">
        <v>89</v>
      </c>
      <c r="J4" s="258" t="s">
        <v>90</v>
      </c>
      <c r="K4" s="258" t="s">
        <v>91</v>
      </c>
      <c r="L4" s="258" t="s">
        <v>92</v>
      </c>
      <c r="M4" s="258" t="s">
        <v>147</v>
      </c>
      <c r="N4" s="258" t="s">
        <v>148</v>
      </c>
      <c r="O4" s="258" t="s">
        <v>149</v>
      </c>
      <c r="P4" s="258" t="s">
        <v>150</v>
      </c>
      <c r="Q4" s="258" t="s">
        <v>151</v>
      </c>
      <c r="R4" s="258" t="s">
        <v>93</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row>
    <row r="5" spans="1:216" ht="30" customHeight="1">
      <c r="A5" s="88" t="s">
        <v>82</v>
      </c>
      <c r="B5" s="88" t="s">
        <v>83</v>
      </c>
      <c r="C5" s="88" t="s">
        <v>84</v>
      </c>
      <c r="D5" s="258"/>
      <c r="E5" s="258"/>
      <c r="F5" s="258"/>
      <c r="G5" s="258"/>
      <c r="H5" s="258"/>
      <c r="I5" s="258"/>
      <c r="J5" s="258"/>
      <c r="K5" s="258"/>
      <c r="L5" s="258"/>
      <c r="M5" s="258"/>
      <c r="N5" s="258"/>
      <c r="O5" s="258"/>
      <c r="P5" s="258"/>
      <c r="Q5" s="258"/>
      <c r="R5" s="258"/>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row>
    <row r="6" spans="1:216" s="43" customFormat="1" ht="27" customHeight="1">
      <c r="A6" s="160"/>
      <c r="B6" s="160"/>
      <c r="C6" s="161"/>
      <c r="D6" s="160" t="s">
        <v>79</v>
      </c>
      <c r="E6" s="162">
        <f>F6+G6+H6+J6+K6+M6+P6+R6</f>
        <v>1542.15</v>
      </c>
      <c r="F6" s="162">
        <v>571.66</v>
      </c>
      <c r="G6" s="162">
        <v>215.58</v>
      </c>
      <c r="H6" s="163">
        <v>10.63</v>
      </c>
      <c r="I6" s="164">
        <v>0</v>
      </c>
      <c r="J6" s="162">
        <v>300.76</v>
      </c>
      <c r="K6" s="163">
        <v>176.71</v>
      </c>
      <c r="L6" s="163">
        <v>0</v>
      </c>
      <c r="M6" s="206">
        <v>121.66</v>
      </c>
      <c r="N6" s="163">
        <v>0</v>
      </c>
      <c r="O6" s="163">
        <v>0</v>
      </c>
      <c r="P6" s="165">
        <v>141.55000000000001</v>
      </c>
      <c r="Q6" s="166">
        <v>0</v>
      </c>
      <c r="R6" s="165">
        <v>3.6</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row>
    <row r="7" spans="1:216" ht="27" customHeight="1">
      <c r="A7" s="160" t="s">
        <v>207</v>
      </c>
      <c r="B7" s="160"/>
      <c r="C7" s="161"/>
      <c r="D7" s="160" t="s">
        <v>208</v>
      </c>
      <c r="E7" s="162">
        <v>176.71</v>
      </c>
      <c r="F7" s="162">
        <v>0</v>
      </c>
      <c r="G7" s="162">
        <v>0</v>
      </c>
      <c r="H7" s="163">
        <v>0</v>
      </c>
      <c r="I7" s="164">
        <v>0</v>
      </c>
      <c r="J7" s="162">
        <v>0</v>
      </c>
      <c r="K7" s="163">
        <v>176.71</v>
      </c>
      <c r="L7" s="163">
        <v>0</v>
      </c>
      <c r="M7" s="163">
        <v>0</v>
      </c>
      <c r="N7" s="163">
        <v>0</v>
      </c>
      <c r="O7" s="163">
        <v>0</v>
      </c>
      <c r="P7" s="165">
        <v>0</v>
      </c>
      <c r="Q7" s="166">
        <v>0</v>
      </c>
      <c r="R7" s="165">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row>
    <row r="8" spans="1:216" ht="27" customHeight="1">
      <c r="A8" s="160" t="s">
        <v>209</v>
      </c>
      <c r="B8" s="160" t="s">
        <v>210</v>
      </c>
      <c r="C8" s="161"/>
      <c r="D8" s="160" t="s">
        <v>211</v>
      </c>
      <c r="E8" s="162">
        <v>176.71</v>
      </c>
      <c r="F8" s="162">
        <v>0</v>
      </c>
      <c r="G8" s="162">
        <v>0</v>
      </c>
      <c r="H8" s="163">
        <v>0</v>
      </c>
      <c r="I8" s="164">
        <v>0</v>
      </c>
      <c r="J8" s="162">
        <v>0</v>
      </c>
      <c r="K8" s="163">
        <v>176.71</v>
      </c>
      <c r="L8" s="163">
        <v>0</v>
      </c>
      <c r="M8" s="163">
        <v>0</v>
      </c>
      <c r="N8" s="163">
        <v>0</v>
      </c>
      <c r="O8" s="163">
        <v>0</v>
      </c>
      <c r="P8" s="165">
        <v>0</v>
      </c>
      <c r="Q8" s="166">
        <v>0</v>
      </c>
      <c r="R8" s="165">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row>
    <row r="9" spans="1:216" ht="27" customHeight="1">
      <c r="A9" s="160" t="s">
        <v>212</v>
      </c>
      <c r="B9" s="160" t="s">
        <v>213</v>
      </c>
      <c r="C9" s="161" t="s">
        <v>210</v>
      </c>
      <c r="D9" s="160" t="s">
        <v>214</v>
      </c>
      <c r="E9" s="162">
        <v>176.71</v>
      </c>
      <c r="F9" s="162">
        <v>0</v>
      </c>
      <c r="G9" s="162">
        <v>0</v>
      </c>
      <c r="H9" s="163">
        <v>0</v>
      </c>
      <c r="I9" s="164">
        <v>0</v>
      </c>
      <c r="J9" s="162">
        <v>0</v>
      </c>
      <c r="K9" s="163">
        <v>176.71</v>
      </c>
      <c r="L9" s="163">
        <v>0</v>
      </c>
      <c r="M9" s="163">
        <v>0</v>
      </c>
      <c r="N9" s="163">
        <v>0</v>
      </c>
      <c r="O9" s="163">
        <v>0</v>
      </c>
      <c r="P9" s="165">
        <v>0</v>
      </c>
      <c r="Q9" s="166">
        <v>0</v>
      </c>
      <c r="R9" s="165">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row>
    <row r="10" spans="1:216" ht="27" customHeight="1">
      <c r="A10" s="160" t="s">
        <v>215</v>
      </c>
      <c r="B10" s="160"/>
      <c r="C10" s="161"/>
      <c r="D10" s="160" t="s">
        <v>216</v>
      </c>
      <c r="E10" s="162">
        <v>121.66</v>
      </c>
      <c r="F10" s="162">
        <v>0</v>
      </c>
      <c r="G10" s="162">
        <v>0</v>
      </c>
      <c r="H10" s="163">
        <v>0</v>
      </c>
      <c r="I10" s="164">
        <v>0</v>
      </c>
      <c r="J10" s="162">
        <v>0</v>
      </c>
      <c r="K10" s="163">
        <v>0</v>
      </c>
      <c r="L10" s="163">
        <v>0</v>
      </c>
      <c r="M10" s="163">
        <v>121.66</v>
      </c>
      <c r="N10" s="163">
        <v>0</v>
      </c>
      <c r="O10" s="163">
        <v>0</v>
      </c>
      <c r="P10" s="165">
        <v>0</v>
      </c>
      <c r="Q10" s="166">
        <v>0</v>
      </c>
      <c r="R10" s="165">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row>
    <row r="11" spans="1:216" ht="27" customHeight="1">
      <c r="A11" s="160" t="s">
        <v>217</v>
      </c>
      <c r="B11" s="160" t="s">
        <v>218</v>
      </c>
      <c r="C11" s="161"/>
      <c r="D11" s="160" t="s">
        <v>219</v>
      </c>
      <c r="E11" s="162">
        <v>121.66</v>
      </c>
      <c r="F11" s="162">
        <v>0</v>
      </c>
      <c r="G11" s="162">
        <v>0</v>
      </c>
      <c r="H11" s="163">
        <v>0</v>
      </c>
      <c r="I11" s="164">
        <v>0</v>
      </c>
      <c r="J11" s="162">
        <v>0</v>
      </c>
      <c r="K11" s="163">
        <v>0</v>
      </c>
      <c r="L11" s="163">
        <v>0</v>
      </c>
      <c r="M11" s="163">
        <f>M12+M13</f>
        <v>121.66</v>
      </c>
      <c r="N11" s="163">
        <v>0</v>
      </c>
      <c r="O11" s="163">
        <v>0</v>
      </c>
      <c r="P11" s="165">
        <v>0</v>
      </c>
      <c r="Q11" s="166">
        <v>0</v>
      </c>
      <c r="R11" s="165">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row>
    <row r="12" spans="1:216" ht="27" customHeight="1">
      <c r="A12" s="160" t="s">
        <v>220</v>
      </c>
      <c r="B12" s="160" t="s">
        <v>221</v>
      </c>
      <c r="C12" s="161" t="s">
        <v>222</v>
      </c>
      <c r="D12" s="160" t="s">
        <v>223</v>
      </c>
      <c r="E12" s="162">
        <v>27</v>
      </c>
      <c r="F12" s="162">
        <v>0</v>
      </c>
      <c r="G12" s="162">
        <v>0</v>
      </c>
      <c r="H12" s="163">
        <v>0</v>
      </c>
      <c r="I12" s="164">
        <v>0</v>
      </c>
      <c r="J12" s="162">
        <v>0</v>
      </c>
      <c r="K12" s="163">
        <v>0</v>
      </c>
      <c r="L12" s="163">
        <v>0</v>
      </c>
      <c r="M12" s="163">
        <v>27</v>
      </c>
      <c r="N12" s="163">
        <v>0</v>
      </c>
      <c r="O12" s="163">
        <v>0</v>
      </c>
      <c r="P12" s="165">
        <v>0</v>
      </c>
      <c r="Q12" s="166">
        <v>0</v>
      </c>
      <c r="R12" s="165">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row>
    <row r="13" spans="1:216" ht="27" customHeight="1">
      <c r="A13" s="160" t="s">
        <v>220</v>
      </c>
      <c r="B13" s="160" t="s">
        <v>221</v>
      </c>
      <c r="C13" s="161" t="s">
        <v>224</v>
      </c>
      <c r="D13" s="160" t="s">
        <v>225</v>
      </c>
      <c r="E13" s="162">
        <v>94.66</v>
      </c>
      <c r="F13" s="162">
        <v>0</v>
      </c>
      <c r="G13" s="162">
        <v>0</v>
      </c>
      <c r="H13" s="163">
        <v>0</v>
      </c>
      <c r="I13" s="164">
        <v>0</v>
      </c>
      <c r="J13" s="162">
        <v>0</v>
      </c>
      <c r="K13" s="163">
        <v>0</v>
      </c>
      <c r="L13" s="163">
        <v>0</v>
      </c>
      <c r="M13" s="163">
        <v>94.66</v>
      </c>
      <c r="N13" s="163">
        <v>0</v>
      </c>
      <c r="O13" s="163">
        <v>0</v>
      </c>
      <c r="P13" s="165">
        <v>0</v>
      </c>
      <c r="Q13" s="166">
        <v>0</v>
      </c>
      <c r="R13" s="165">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row>
    <row r="14" spans="1:216" ht="27" customHeight="1">
      <c r="A14" s="160" t="s">
        <v>281</v>
      </c>
      <c r="B14" s="160"/>
      <c r="C14" s="161"/>
      <c r="D14" s="160" t="s">
        <v>282</v>
      </c>
      <c r="E14" s="162">
        <v>1126.97</v>
      </c>
      <c r="F14" s="162">
        <v>571.66</v>
      </c>
      <c r="G14" s="162">
        <v>215.58</v>
      </c>
      <c r="H14" s="163">
        <v>10.63</v>
      </c>
      <c r="I14" s="164">
        <v>0</v>
      </c>
      <c r="J14" s="162">
        <v>300.76</v>
      </c>
      <c r="K14" s="163">
        <v>0</v>
      </c>
      <c r="L14" s="163">
        <v>0</v>
      </c>
      <c r="M14" s="163">
        <v>0</v>
      </c>
      <c r="N14" s="163">
        <v>0</v>
      </c>
      <c r="O14" s="163">
        <v>0</v>
      </c>
      <c r="P14" s="165">
        <v>24.74</v>
      </c>
      <c r="Q14" s="166">
        <v>0</v>
      </c>
      <c r="R14" s="165">
        <v>3.6</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row>
    <row r="15" spans="1:216" ht="27" customHeight="1">
      <c r="A15" s="160" t="s">
        <v>283</v>
      </c>
      <c r="B15" s="160" t="s">
        <v>224</v>
      </c>
      <c r="C15" s="161"/>
      <c r="D15" s="160" t="s">
        <v>284</v>
      </c>
      <c r="E15" s="162">
        <v>1126.97</v>
      </c>
      <c r="F15" s="162">
        <v>571.66</v>
      </c>
      <c r="G15" s="162">
        <v>215.58</v>
      </c>
      <c r="H15" s="163">
        <v>10.63</v>
      </c>
      <c r="I15" s="164">
        <v>0</v>
      </c>
      <c r="J15" s="162">
        <v>300.76</v>
      </c>
      <c r="K15" s="163">
        <v>0</v>
      </c>
      <c r="L15" s="163">
        <v>0</v>
      </c>
      <c r="M15" s="163">
        <v>0</v>
      </c>
      <c r="N15" s="163">
        <v>0</v>
      </c>
      <c r="O15" s="163">
        <v>0</v>
      </c>
      <c r="P15" s="165">
        <v>24.74</v>
      </c>
      <c r="Q15" s="166">
        <v>0</v>
      </c>
      <c r="R15" s="165">
        <v>3.6</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row>
    <row r="16" spans="1:216" ht="27" customHeight="1">
      <c r="A16" s="160" t="s">
        <v>285</v>
      </c>
      <c r="B16" s="160" t="s">
        <v>232</v>
      </c>
      <c r="C16" s="161" t="s">
        <v>222</v>
      </c>
      <c r="D16" s="160" t="s">
        <v>286</v>
      </c>
      <c r="E16" s="162">
        <v>233.04</v>
      </c>
      <c r="F16" s="162">
        <v>127.54</v>
      </c>
      <c r="G16" s="162">
        <v>94.87</v>
      </c>
      <c r="H16" s="163">
        <v>10.63</v>
      </c>
      <c r="I16" s="164">
        <v>0</v>
      </c>
      <c r="J16" s="162">
        <v>0</v>
      </c>
      <c r="K16" s="163">
        <v>0</v>
      </c>
      <c r="L16" s="163">
        <v>0</v>
      </c>
      <c r="M16" s="163">
        <v>0</v>
      </c>
      <c r="N16" s="163">
        <v>0</v>
      </c>
      <c r="O16" s="163">
        <v>0</v>
      </c>
      <c r="P16" s="165">
        <v>0</v>
      </c>
      <c r="Q16" s="166">
        <v>0</v>
      </c>
      <c r="R16" s="165">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row>
    <row r="17" spans="1:216" ht="27" customHeight="1">
      <c r="A17" s="160" t="s">
        <v>285</v>
      </c>
      <c r="B17" s="160" t="s">
        <v>232</v>
      </c>
      <c r="C17" s="161" t="s">
        <v>247</v>
      </c>
      <c r="D17" s="160" t="s">
        <v>287</v>
      </c>
      <c r="E17" s="162">
        <v>893.93</v>
      </c>
      <c r="F17" s="162">
        <v>444.12</v>
      </c>
      <c r="G17" s="162">
        <v>120.71</v>
      </c>
      <c r="H17" s="163">
        <v>0</v>
      </c>
      <c r="I17" s="164">
        <v>0</v>
      </c>
      <c r="J17" s="162">
        <v>300.76</v>
      </c>
      <c r="K17" s="163">
        <v>0</v>
      </c>
      <c r="L17" s="163">
        <v>0</v>
      </c>
      <c r="M17" s="163">
        <v>0</v>
      </c>
      <c r="N17" s="163">
        <v>0</v>
      </c>
      <c r="O17" s="163">
        <v>0</v>
      </c>
      <c r="P17" s="165">
        <v>24.74</v>
      </c>
      <c r="Q17" s="166">
        <v>0</v>
      </c>
      <c r="R17" s="165">
        <v>3.6</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row>
    <row r="18" spans="1:216" ht="27" customHeight="1">
      <c r="A18" s="160" t="s">
        <v>227</v>
      </c>
      <c r="B18" s="160"/>
      <c r="C18" s="161"/>
      <c r="D18" s="160" t="s">
        <v>228</v>
      </c>
      <c r="E18" s="162">
        <v>116.81</v>
      </c>
      <c r="F18" s="162">
        <v>0</v>
      </c>
      <c r="G18" s="162">
        <v>0</v>
      </c>
      <c r="H18" s="163">
        <v>0</v>
      </c>
      <c r="I18" s="164">
        <v>0</v>
      </c>
      <c r="J18" s="162">
        <v>0</v>
      </c>
      <c r="K18" s="163">
        <v>0</v>
      </c>
      <c r="L18" s="163">
        <v>0</v>
      </c>
      <c r="M18" s="163">
        <v>0</v>
      </c>
      <c r="N18" s="163">
        <v>0</v>
      </c>
      <c r="O18" s="163">
        <v>0</v>
      </c>
      <c r="P18" s="165">
        <v>116.81</v>
      </c>
      <c r="Q18" s="166">
        <v>0</v>
      </c>
      <c r="R18" s="165">
        <v>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row>
    <row r="19" spans="1:216" ht="27" customHeight="1">
      <c r="A19" s="160" t="s">
        <v>229</v>
      </c>
      <c r="B19" s="160" t="s">
        <v>224</v>
      </c>
      <c r="C19" s="161"/>
      <c r="D19" s="160" t="s">
        <v>230</v>
      </c>
      <c r="E19" s="162">
        <v>116.81</v>
      </c>
      <c r="F19" s="162">
        <v>0</v>
      </c>
      <c r="G19" s="162">
        <v>0</v>
      </c>
      <c r="H19" s="163">
        <v>0</v>
      </c>
      <c r="I19" s="164">
        <v>0</v>
      </c>
      <c r="J19" s="162">
        <v>0</v>
      </c>
      <c r="K19" s="163">
        <v>0</v>
      </c>
      <c r="L19" s="163">
        <v>0</v>
      </c>
      <c r="M19" s="163">
        <v>0</v>
      </c>
      <c r="N19" s="163">
        <v>0</v>
      </c>
      <c r="O19" s="163">
        <v>0</v>
      </c>
      <c r="P19" s="165">
        <v>116.81</v>
      </c>
      <c r="Q19" s="166">
        <v>0</v>
      </c>
      <c r="R19" s="165">
        <v>0</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row>
    <row r="20" spans="1:216" ht="27" customHeight="1">
      <c r="A20" s="160" t="s">
        <v>231</v>
      </c>
      <c r="B20" s="160" t="s">
        <v>232</v>
      </c>
      <c r="C20" s="161" t="s">
        <v>222</v>
      </c>
      <c r="D20" s="160" t="s">
        <v>233</v>
      </c>
      <c r="E20" s="162">
        <v>116.81</v>
      </c>
      <c r="F20" s="162">
        <v>0</v>
      </c>
      <c r="G20" s="162">
        <v>0</v>
      </c>
      <c r="H20" s="163">
        <v>0</v>
      </c>
      <c r="I20" s="164">
        <v>0</v>
      </c>
      <c r="J20" s="162">
        <v>0</v>
      </c>
      <c r="K20" s="163">
        <v>0</v>
      </c>
      <c r="L20" s="163">
        <v>0</v>
      </c>
      <c r="M20" s="163">
        <v>0</v>
      </c>
      <c r="N20" s="163">
        <v>0</v>
      </c>
      <c r="O20" s="163">
        <v>0</v>
      </c>
      <c r="P20" s="165">
        <v>116.81</v>
      </c>
      <c r="Q20" s="166">
        <v>0</v>
      </c>
      <c r="R20" s="165">
        <v>0</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row>
    <row r="21" spans="1:216" ht="27" customHeight="1">
      <c r="A21"/>
      <c r="B21"/>
      <c r="C21"/>
      <c r="E21" s="43"/>
      <c r="F21" s="43"/>
      <c r="H21" s="43"/>
      <c r="I21" s="43"/>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row>
    <row r="22" spans="1:216" ht="27" customHeight="1">
      <c r="A22"/>
      <c r="B22"/>
      <c r="C22"/>
      <c r="F22" s="43"/>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row>
    <row r="23" spans="1:21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row>
    <row r="24" spans="1:21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row>
    <row r="25" spans="1:21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row>
    <row r="26" spans="1:216" ht="12.75" customHeight="1">
      <c r="A26"/>
      <c r="B26"/>
      <c r="C26"/>
      <c r="H26" s="43"/>
      <c r="I26" s="43"/>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row>
  </sheetData>
  <sheetProtection formatCells="0" formatColumns="0" formatRows="0"/>
  <mergeCells count="15">
    <mergeCell ref="D4:D5"/>
    <mergeCell ref="E4:E5"/>
    <mergeCell ref="F4:F5"/>
    <mergeCell ref="G4:G5"/>
    <mergeCell ref="R4:R5"/>
    <mergeCell ref="M4:M5"/>
    <mergeCell ref="N4:N5"/>
    <mergeCell ref="P4:P5"/>
    <mergeCell ref="Q4:Q5"/>
    <mergeCell ref="O4:O5"/>
    <mergeCell ref="H4:H5"/>
    <mergeCell ref="I4:I5"/>
    <mergeCell ref="K4:K5"/>
    <mergeCell ref="L4:L5"/>
    <mergeCell ref="J4:J5"/>
  </mergeCells>
  <phoneticPr fontId="0" type="noConversion"/>
  <printOptions horizontalCentered="1"/>
  <pageMargins left="0.75" right="0.75" top="1" bottom="1" header="0.5" footer="0.5"/>
  <pageSetup paperSize="9" scale="37"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K22"/>
  <sheetViews>
    <sheetView showGridLines="0" showZeros="0" workbookViewId="0">
      <selection activeCell="S37" sqref="S37"/>
    </sheetView>
  </sheetViews>
  <sheetFormatPr defaultColWidth="9.1640625" defaultRowHeight="12.75" customHeight="1"/>
  <cols>
    <col min="1" max="1" width="8" style="47" customWidth="1"/>
    <col min="2" max="2" width="7" style="47" customWidth="1"/>
    <col min="3" max="3" width="4.6640625" style="47" customWidth="1"/>
    <col min="4" max="4" width="21.1640625" style="47" customWidth="1"/>
    <col min="5" max="5" width="17.5" style="47" customWidth="1"/>
    <col min="6" max="245" width="9.1640625" style="47" customWidth="1"/>
    <col min="246" max="16384" width="9.1640625" style="47"/>
  </cols>
  <sheetData>
    <row r="1" spans="1:245" ht="18.75" customHeight="1">
      <c r="A1" s="80" t="s">
        <v>294</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32.25" customHeight="1">
      <c r="A2" s="48" t="s">
        <v>295</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8.75" customHeight="1">
      <c r="AH3" s="101" t="s">
        <v>145</v>
      </c>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30" customHeight="1">
      <c r="A4" s="90" t="s">
        <v>245</v>
      </c>
      <c r="B4" s="90"/>
      <c r="C4" s="90"/>
      <c r="D4" s="259" t="s">
        <v>246</v>
      </c>
      <c r="E4" s="259" t="s">
        <v>138</v>
      </c>
      <c r="F4" s="259" t="s">
        <v>94</v>
      </c>
      <c r="G4" s="259" t="s">
        <v>95</v>
      </c>
      <c r="H4" s="259" t="s">
        <v>96</v>
      </c>
      <c r="I4" s="259" t="s">
        <v>97</v>
      </c>
      <c r="J4" s="259" t="s">
        <v>98</v>
      </c>
      <c r="K4" s="259" t="s">
        <v>99</v>
      </c>
      <c r="L4" s="259" t="s">
        <v>100</v>
      </c>
      <c r="M4" s="259" t="s">
        <v>101</v>
      </c>
      <c r="N4" s="259" t="s">
        <v>102</v>
      </c>
      <c r="O4" s="259" t="s">
        <v>103</v>
      </c>
      <c r="P4" s="259" t="s">
        <v>132</v>
      </c>
      <c r="Q4" s="259" t="s">
        <v>104</v>
      </c>
      <c r="R4" s="259" t="s">
        <v>152</v>
      </c>
      <c r="S4" s="259" t="s">
        <v>105</v>
      </c>
      <c r="T4" s="259" t="s">
        <v>106</v>
      </c>
      <c r="U4" s="259" t="s">
        <v>107</v>
      </c>
      <c r="V4" s="259" t="s">
        <v>108</v>
      </c>
      <c r="W4" s="259" t="s">
        <v>109</v>
      </c>
      <c r="X4" s="259" t="s">
        <v>110</v>
      </c>
      <c r="Y4" s="259" t="s">
        <v>111</v>
      </c>
      <c r="Z4" s="259" t="s">
        <v>112</v>
      </c>
      <c r="AA4" s="259" t="s">
        <v>113</v>
      </c>
      <c r="AB4" s="259" t="s">
        <v>114</v>
      </c>
      <c r="AC4" s="259" t="s">
        <v>115</v>
      </c>
      <c r="AD4" s="259" t="s">
        <v>117</v>
      </c>
      <c r="AE4" s="259" t="s">
        <v>296</v>
      </c>
      <c r="AF4" s="259" t="s">
        <v>297</v>
      </c>
      <c r="AG4" s="259" t="s">
        <v>116</v>
      </c>
      <c r="AH4" s="259" t="s">
        <v>298</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2.5" customHeight="1">
      <c r="A5" s="91" t="s">
        <v>82</v>
      </c>
      <c r="B5" s="91" t="s">
        <v>83</v>
      </c>
      <c r="C5" s="91" t="s">
        <v>84</v>
      </c>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J5" s="49"/>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49" customFormat="1" ht="20.25" customHeight="1">
      <c r="A6" s="167"/>
      <c r="B6" s="167"/>
      <c r="C6" s="167"/>
      <c r="D6" s="167" t="s">
        <v>79</v>
      </c>
      <c r="E6" s="168">
        <v>518.28</v>
      </c>
      <c r="F6" s="168">
        <v>22</v>
      </c>
      <c r="G6" s="168">
        <v>7.3</v>
      </c>
      <c r="H6" s="168">
        <v>1</v>
      </c>
      <c r="I6" s="168">
        <v>0.1</v>
      </c>
      <c r="J6" s="168">
        <v>7.4</v>
      </c>
      <c r="K6" s="168">
        <v>22.5</v>
      </c>
      <c r="L6" s="168">
        <v>9.4</v>
      </c>
      <c r="M6" s="168">
        <v>0</v>
      </c>
      <c r="N6" s="168">
        <v>0</v>
      </c>
      <c r="O6" s="168">
        <v>48</v>
      </c>
      <c r="P6" s="168">
        <v>0</v>
      </c>
      <c r="Q6" s="168">
        <v>8.1</v>
      </c>
      <c r="R6" s="168">
        <v>11</v>
      </c>
      <c r="S6" s="168">
        <v>5.2</v>
      </c>
      <c r="T6" s="168">
        <v>25.77</v>
      </c>
      <c r="U6" s="168">
        <v>21</v>
      </c>
      <c r="V6" s="168">
        <v>0</v>
      </c>
      <c r="W6" s="168">
        <v>0</v>
      </c>
      <c r="X6" s="168">
        <v>0</v>
      </c>
      <c r="Y6" s="168">
        <v>9</v>
      </c>
      <c r="Z6" s="168">
        <v>0</v>
      </c>
      <c r="AA6" s="168">
        <v>13.25</v>
      </c>
      <c r="AB6" s="168">
        <v>27.6</v>
      </c>
      <c r="AC6" s="168">
        <v>32</v>
      </c>
      <c r="AD6" s="168">
        <v>6.5</v>
      </c>
      <c r="AE6" s="168">
        <v>2.5</v>
      </c>
      <c r="AF6" s="168">
        <v>27.35</v>
      </c>
      <c r="AG6" s="168">
        <v>15.4</v>
      </c>
      <c r="AH6" s="168">
        <v>195.91</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row>
    <row r="7" spans="1:245" ht="20.25" customHeight="1">
      <c r="A7" s="167" t="s">
        <v>281</v>
      </c>
      <c r="B7" s="167"/>
      <c r="C7" s="167"/>
      <c r="D7" s="167" t="s">
        <v>282</v>
      </c>
      <c r="E7" s="168">
        <v>518.28</v>
      </c>
      <c r="F7" s="168">
        <v>22</v>
      </c>
      <c r="G7" s="168">
        <v>7.3</v>
      </c>
      <c r="H7" s="168">
        <v>1</v>
      </c>
      <c r="I7" s="168">
        <v>0.1</v>
      </c>
      <c r="J7" s="168">
        <v>7.4</v>
      </c>
      <c r="K7" s="168">
        <v>22.5</v>
      </c>
      <c r="L7" s="168">
        <v>9.4</v>
      </c>
      <c r="M7" s="168">
        <v>0</v>
      </c>
      <c r="N7" s="168">
        <v>0</v>
      </c>
      <c r="O7" s="168">
        <v>48</v>
      </c>
      <c r="P7" s="168">
        <v>0</v>
      </c>
      <c r="Q7" s="168">
        <v>8.1</v>
      </c>
      <c r="R7" s="168">
        <v>11</v>
      </c>
      <c r="S7" s="168">
        <v>5.2</v>
      </c>
      <c r="T7" s="168">
        <v>25.77</v>
      </c>
      <c r="U7" s="168">
        <v>21</v>
      </c>
      <c r="V7" s="168">
        <v>0</v>
      </c>
      <c r="W7" s="168">
        <v>0</v>
      </c>
      <c r="X7" s="168">
        <v>0</v>
      </c>
      <c r="Y7" s="168">
        <v>9</v>
      </c>
      <c r="Z7" s="168">
        <v>0</v>
      </c>
      <c r="AA7" s="168">
        <v>13.25</v>
      </c>
      <c r="AB7" s="168">
        <v>27.6</v>
      </c>
      <c r="AC7" s="168">
        <v>32</v>
      </c>
      <c r="AD7" s="168">
        <v>6.5</v>
      </c>
      <c r="AE7" s="168">
        <v>2.5</v>
      </c>
      <c r="AF7" s="168">
        <v>27.35</v>
      </c>
      <c r="AG7" s="168">
        <v>15.4</v>
      </c>
      <c r="AH7" s="168">
        <v>195.91</v>
      </c>
      <c r="AI7" s="49"/>
      <c r="AJ7" s="49"/>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ht="20.25" customHeight="1">
      <c r="A8" s="167" t="s">
        <v>283</v>
      </c>
      <c r="B8" s="167" t="s">
        <v>224</v>
      </c>
      <c r="C8" s="167"/>
      <c r="D8" s="167" t="s">
        <v>284</v>
      </c>
      <c r="E8" s="168">
        <f>E9+E10</f>
        <v>518.28</v>
      </c>
      <c r="F8" s="168">
        <v>22</v>
      </c>
      <c r="G8" s="168">
        <v>7.3</v>
      </c>
      <c r="H8" s="168">
        <v>1</v>
      </c>
      <c r="I8" s="168">
        <v>0.1</v>
      </c>
      <c r="J8" s="168">
        <v>7.4</v>
      </c>
      <c r="K8" s="168">
        <v>22.5</v>
      </c>
      <c r="L8" s="168">
        <v>9.4</v>
      </c>
      <c r="M8" s="168">
        <v>0</v>
      </c>
      <c r="N8" s="168">
        <v>0</v>
      </c>
      <c r="O8" s="168">
        <v>48</v>
      </c>
      <c r="P8" s="168">
        <v>0</v>
      </c>
      <c r="Q8" s="168">
        <v>8.1</v>
      </c>
      <c r="R8" s="168">
        <v>11</v>
      </c>
      <c r="S8" s="168">
        <v>5.2</v>
      </c>
      <c r="T8" s="168">
        <v>25.77</v>
      </c>
      <c r="U8" s="168">
        <v>21</v>
      </c>
      <c r="V8" s="168">
        <v>0</v>
      </c>
      <c r="W8" s="168">
        <v>0</v>
      </c>
      <c r="X8" s="168">
        <v>0</v>
      </c>
      <c r="Y8" s="168">
        <v>9</v>
      </c>
      <c r="Z8" s="168">
        <v>0</v>
      </c>
      <c r="AA8" s="168">
        <v>13.25</v>
      </c>
      <c r="AB8" s="168">
        <v>27.6</v>
      </c>
      <c r="AC8" s="168">
        <v>32</v>
      </c>
      <c r="AD8" s="168">
        <v>6.5</v>
      </c>
      <c r="AE8" s="168">
        <v>2.5</v>
      </c>
      <c r="AF8" s="168">
        <v>27.35</v>
      </c>
      <c r="AG8" s="168">
        <v>15.4</v>
      </c>
      <c r="AH8" s="168">
        <f>AH9+AH10</f>
        <v>195.91</v>
      </c>
      <c r="AJ8" s="49"/>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0.25" customHeight="1">
      <c r="A9" s="167" t="s">
        <v>285</v>
      </c>
      <c r="B9" s="167" t="s">
        <v>232</v>
      </c>
      <c r="C9" s="167" t="s">
        <v>222</v>
      </c>
      <c r="D9" s="167" t="s">
        <v>286</v>
      </c>
      <c r="E9" s="168">
        <v>94.92</v>
      </c>
      <c r="F9" s="168">
        <v>2</v>
      </c>
      <c r="G9" s="168">
        <v>1</v>
      </c>
      <c r="H9" s="168">
        <v>0</v>
      </c>
      <c r="I9" s="168">
        <v>0</v>
      </c>
      <c r="J9" s="168">
        <v>0.5</v>
      </c>
      <c r="K9" s="168">
        <v>3</v>
      </c>
      <c r="L9" s="168">
        <v>0</v>
      </c>
      <c r="M9" s="168">
        <v>0</v>
      </c>
      <c r="N9" s="168">
        <v>0</v>
      </c>
      <c r="O9" s="168">
        <v>6</v>
      </c>
      <c r="P9" s="168">
        <v>0</v>
      </c>
      <c r="Q9" s="168">
        <v>0</v>
      </c>
      <c r="R9" s="168">
        <v>0</v>
      </c>
      <c r="S9" s="168">
        <v>2</v>
      </c>
      <c r="T9" s="168">
        <v>4.59</v>
      </c>
      <c r="U9" s="168">
        <v>3</v>
      </c>
      <c r="V9" s="168">
        <v>0</v>
      </c>
      <c r="W9" s="168">
        <v>0</v>
      </c>
      <c r="X9" s="168">
        <v>0</v>
      </c>
      <c r="Y9" s="168">
        <v>0</v>
      </c>
      <c r="Z9" s="168">
        <v>0</v>
      </c>
      <c r="AA9" s="168">
        <v>2.87</v>
      </c>
      <c r="AB9" s="168">
        <v>5.97</v>
      </c>
      <c r="AC9" s="168">
        <v>5</v>
      </c>
      <c r="AD9" s="168">
        <v>0.5</v>
      </c>
      <c r="AE9" s="168">
        <v>0</v>
      </c>
      <c r="AF9" s="168">
        <v>4.83</v>
      </c>
      <c r="AG9" s="168">
        <v>10</v>
      </c>
      <c r="AH9" s="168">
        <v>43.66</v>
      </c>
      <c r="AI9" s="4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0.25" customHeight="1">
      <c r="A10" s="167" t="s">
        <v>285</v>
      </c>
      <c r="B10" s="167" t="s">
        <v>232</v>
      </c>
      <c r="C10" s="167" t="s">
        <v>247</v>
      </c>
      <c r="D10" s="167" t="s">
        <v>287</v>
      </c>
      <c r="E10" s="168">
        <v>423.36</v>
      </c>
      <c r="F10" s="168">
        <v>20</v>
      </c>
      <c r="G10" s="168">
        <v>6.3</v>
      </c>
      <c r="H10" s="168">
        <v>1</v>
      </c>
      <c r="I10" s="168">
        <v>0.1</v>
      </c>
      <c r="J10" s="168">
        <v>6.9</v>
      </c>
      <c r="K10" s="168">
        <v>19.5</v>
      </c>
      <c r="L10" s="168">
        <v>9.4</v>
      </c>
      <c r="M10" s="168">
        <v>0</v>
      </c>
      <c r="N10" s="168">
        <v>0</v>
      </c>
      <c r="O10" s="168">
        <v>42</v>
      </c>
      <c r="P10" s="168">
        <v>0</v>
      </c>
      <c r="Q10" s="168">
        <v>8.1</v>
      </c>
      <c r="R10" s="168">
        <v>11</v>
      </c>
      <c r="S10" s="168">
        <v>3.2</v>
      </c>
      <c r="T10" s="168">
        <v>21.18</v>
      </c>
      <c r="U10" s="168">
        <v>18</v>
      </c>
      <c r="V10" s="168">
        <v>0</v>
      </c>
      <c r="W10" s="168">
        <v>0</v>
      </c>
      <c r="X10" s="168">
        <v>0</v>
      </c>
      <c r="Y10" s="168">
        <v>9</v>
      </c>
      <c r="Z10" s="168">
        <v>0</v>
      </c>
      <c r="AA10" s="168">
        <v>10.38</v>
      </c>
      <c r="AB10" s="168">
        <v>21.63</v>
      </c>
      <c r="AC10" s="168">
        <v>27</v>
      </c>
      <c r="AD10" s="168">
        <v>6</v>
      </c>
      <c r="AE10" s="168">
        <v>2.5</v>
      </c>
      <c r="AF10" s="168">
        <v>22.52</v>
      </c>
      <c r="AG10" s="168">
        <v>5.4</v>
      </c>
      <c r="AH10" s="168">
        <v>152.25</v>
      </c>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0.25" customHeight="1">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0.25" customHeight="1">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12.75" customHeight="1">
      <c r="D13" s="49"/>
      <c r="P13" s="49"/>
      <c r="Q13" s="49"/>
      <c r="R13" s="49"/>
      <c r="S13" s="49"/>
      <c r="T13" s="49"/>
      <c r="U13" s="49"/>
      <c r="V13" s="49"/>
      <c r="W13" s="49"/>
      <c r="X13" s="49"/>
      <c r="Y13" s="49"/>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12.75" customHeight="1">
      <c r="P14" s="49"/>
      <c r="Q14" s="49"/>
      <c r="R14" s="49"/>
      <c r="S14" s="49"/>
      <c r="T14" s="49"/>
      <c r="U14" s="49"/>
      <c r="V14" s="49"/>
      <c r="W14" s="49"/>
      <c r="X14" s="49"/>
      <c r="Y14" s="49"/>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12.75" customHeight="1">
      <c r="X15" s="49"/>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12.75" customHeight="1">
      <c r="A17"/>
      <c r="B17"/>
      <c r="C17"/>
      <c r="Y17" s="49"/>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12.75" customHeight="1">
      <c r="A19"/>
      <c r="B19"/>
      <c r="C19"/>
      <c r="D19" s="4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12.75" customHeight="1">
      <c r="A20"/>
      <c r="B20"/>
      <c r="C20"/>
      <c r="D20" s="49"/>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12.75" customHeight="1">
      <c r="A22"/>
      <c r="B22"/>
      <c r="C22"/>
      <c r="D22" s="49"/>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sheetData>
  <sheetProtection formatCells="0" formatColumns="0" formatRows="0"/>
  <mergeCells count="31">
    <mergeCell ref="H4:H5"/>
    <mergeCell ref="I4:I5"/>
    <mergeCell ref="J4:J5"/>
    <mergeCell ref="K4:K5"/>
    <mergeCell ref="D4:D5"/>
    <mergeCell ref="E4:E5"/>
    <mergeCell ref="F4:F5"/>
    <mergeCell ref="G4:G5"/>
    <mergeCell ref="P4:P5"/>
    <mergeCell ref="Q4:Q5"/>
    <mergeCell ref="R4:R5"/>
    <mergeCell ref="S4:S5"/>
    <mergeCell ref="L4:L5"/>
    <mergeCell ref="M4:M5"/>
    <mergeCell ref="N4:N5"/>
    <mergeCell ref="O4:O5"/>
    <mergeCell ref="X4:X5"/>
    <mergeCell ref="Y4:Y5"/>
    <mergeCell ref="Z4:Z5"/>
    <mergeCell ref="AA4:AA5"/>
    <mergeCell ref="T4:T5"/>
    <mergeCell ref="U4:U5"/>
    <mergeCell ref="V4:V5"/>
    <mergeCell ref="W4:W5"/>
    <mergeCell ref="AB4:AB5"/>
    <mergeCell ref="AC4:AC5"/>
    <mergeCell ref="AH4:AH5"/>
    <mergeCell ref="AE4:AE5"/>
    <mergeCell ref="AD4:AD5"/>
    <mergeCell ref="AF4:AF5"/>
    <mergeCell ref="AG4:AG5"/>
  </mergeCells>
  <phoneticPr fontId="0" type="noConversion"/>
  <pageMargins left="0.75" right="0.75" top="1" bottom="1" header="0.5" footer="0.5"/>
  <pageSetup paperSize="9" scale="45"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D25"/>
  <sheetViews>
    <sheetView showGridLines="0" showZeros="0" workbookViewId="0">
      <selection activeCell="A6" sqref="A6:P11"/>
    </sheetView>
  </sheetViews>
  <sheetFormatPr defaultColWidth="9.1640625" defaultRowHeight="12.75" customHeight="1"/>
  <cols>
    <col min="1" max="1" width="9" style="50" customWidth="1"/>
    <col min="2" max="2" width="6.5" style="50" customWidth="1"/>
    <col min="3" max="3" width="4.33203125" style="50" customWidth="1"/>
    <col min="4" max="4" width="27" style="50" customWidth="1"/>
    <col min="5" max="5" width="15" style="50" customWidth="1"/>
    <col min="6" max="16" width="11.83203125" style="50" customWidth="1"/>
    <col min="17" max="238" width="9.1640625" style="50" customWidth="1"/>
    <col min="239" max="16384" width="9.1640625" style="50"/>
  </cols>
  <sheetData>
    <row r="1" spans="1:238" ht="17.25" customHeight="1">
      <c r="A1" s="80" t="s">
        <v>248</v>
      </c>
      <c r="P1" s="5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97" t="s">
        <v>249</v>
      </c>
      <c r="B2" s="52"/>
      <c r="C2" s="52"/>
      <c r="D2" s="52"/>
      <c r="E2" s="52"/>
      <c r="F2" s="52"/>
      <c r="G2" s="52"/>
      <c r="H2" s="52"/>
      <c r="I2" s="53"/>
      <c r="J2" s="53"/>
      <c r="K2" s="53"/>
      <c r="L2" s="53"/>
      <c r="M2" s="53"/>
      <c r="N2" s="53"/>
      <c r="O2" s="53"/>
      <c r="P2" s="53"/>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238" ht="17.25" customHeight="1">
      <c r="P3" s="99" t="s">
        <v>145</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92" t="s">
        <v>245</v>
      </c>
      <c r="B4" s="93"/>
      <c r="C4" s="94"/>
      <c r="D4" s="260" t="s">
        <v>246</v>
      </c>
      <c r="E4" s="261" t="s">
        <v>138</v>
      </c>
      <c r="F4" s="263" t="s">
        <v>119</v>
      </c>
      <c r="G4" s="265" t="s">
        <v>120</v>
      </c>
      <c r="H4" s="260" t="s">
        <v>121</v>
      </c>
      <c r="I4" s="260" t="s">
        <v>122</v>
      </c>
      <c r="J4" s="260" t="s">
        <v>123</v>
      </c>
      <c r="K4" s="267" t="s">
        <v>358</v>
      </c>
      <c r="L4" s="267" t="s">
        <v>359</v>
      </c>
      <c r="M4" s="262" t="s">
        <v>125</v>
      </c>
      <c r="N4" s="262" t="s">
        <v>126</v>
      </c>
      <c r="O4" s="262" t="s">
        <v>153</v>
      </c>
      <c r="P4" s="262" t="s">
        <v>250</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95" t="s">
        <v>82</v>
      </c>
      <c r="B5" s="95" t="s">
        <v>83</v>
      </c>
      <c r="C5" s="96" t="s">
        <v>84</v>
      </c>
      <c r="D5" s="260"/>
      <c r="E5" s="262"/>
      <c r="F5" s="264"/>
      <c r="G5" s="266"/>
      <c r="H5" s="260"/>
      <c r="I5" s="260"/>
      <c r="J5" s="260"/>
      <c r="K5" s="260"/>
      <c r="L5" s="260"/>
      <c r="M5" s="262"/>
      <c r="N5" s="262"/>
      <c r="O5" s="262"/>
      <c r="P5" s="262"/>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ht="27.75" customHeight="1">
      <c r="A6" s="96"/>
      <c r="B6" s="96"/>
      <c r="C6" s="96"/>
      <c r="D6" s="212" t="s">
        <v>367</v>
      </c>
      <c r="E6" s="214">
        <f>E7+E8+E9+E10+E11</f>
        <v>29.159999999999997</v>
      </c>
      <c r="F6" s="214">
        <f t="shared" ref="F6:L6" si="0">F7+F8+F9+F10+F11</f>
        <v>10.18</v>
      </c>
      <c r="G6" s="214">
        <f t="shared" si="0"/>
        <v>0</v>
      </c>
      <c r="H6" s="214">
        <f t="shared" si="0"/>
        <v>0</v>
      </c>
      <c r="I6" s="214">
        <f t="shared" si="0"/>
        <v>0</v>
      </c>
      <c r="J6" s="214">
        <f t="shared" si="0"/>
        <v>6.81</v>
      </c>
      <c r="K6" s="214">
        <f t="shared" si="0"/>
        <v>10.93</v>
      </c>
      <c r="L6" s="214">
        <f t="shared" si="0"/>
        <v>1.24</v>
      </c>
      <c r="M6" s="202"/>
      <c r="N6" s="202"/>
      <c r="O6" s="203"/>
      <c r="P6" s="209"/>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row>
    <row r="7" spans="1:238" ht="27.75" customHeight="1">
      <c r="A7" s="207" t="s">
        <v>353</v>
      </c>
      <c r="B7" s="207" t="s">
        <v>354</v>
      </c>
      <c r="C7" s="207" t="s">
        <v>355</v>
      </c>
      <c r="D7" s="207" t="s">
        <v>357</v>
      </c>
      <c r="E7" s="215">
        <f>F7+G7+H7+I7+J7+K7+L7+M7+N11+O11+P11</f>
        <v>20.719999999999995</v>
      </c>
      <c r="F7" s="216">
        <v>10.18</v>
      </c>
      <c r="G7" s="210"/>
      <c r="H7" s="210"/>
      <c r="I7" s="210"/>
      <c r="J7" s="210">
        <v>6.81</v>
      </c>
      <c r="K7" s="210">
        <v>2.4900000000000002</v>
      </c>
      <c r="L7" s="210">
        <v>1.24</v>
      </c>
      <c r="M7" s="170"/>
      <c r="N7" s="202"/>
      <c r="O7" s="203"/>
      <c r="P7" s="209"/>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27.75" customHeight="1">
      <c r="A8" s="96">
        <v>208</v>
      </c>
      <c r="B8" s="207" t="s">
        <v>360</v>
      </c>
      <c r="C8" s="207" t="s">
        <v>361</v>
      </c>
      <c r="D8" s="212" t="s">
        <v>363</v>
      </c>
      <c r="E8" s="215">
        <f t="shared" ref="E8:E11" si="1">F8+G8+H8+I8+J8+K8+L8+M8+N12+O12+P12</f>
        <v>1.63</v>
      </c>
      <c r="F8" s="203"/>
      <c r="G8" s="208"/>
      <c r="H8" s="202"/>
      <c r="I8" s="202"/>
      <c r="J8" s="202"/>
      <c r="K8" s="202">
        <v>1.63</v>
      </c>
      <c r="L8" s="202"/>
      <c r="M8" s="202"/>
      <c r="N8" s="202"/>
      <c r="O8" s="203"/>
      <c r="P8" s="209"/>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27.75" customHeight="1">
      <c r="A9" s="96">
        <v>208</v>
      </c>
      <c r="B9" s="207" t="s">
        <v>360</v>
      </c>
      <c r="C9" s="207" t="s">
        <v>364</v>
      </c>
      <c r="D9" s="212" t="s">
        <v>363</v>
      </c>
      <c r="E9" s="215">
        <f t="shared" si="1"/>
        <v>2.21</v>
      </c>
      <c r="F9" s="203"/>
      <c r="G9" s="213"/>
      <c r="H9" s="202"/>
      <c r="I9" s="202"/>
      <c r="J9" s="202"/>
      <c r="K9" s="202">
        <v>2.21</v>
      </c>
      <c r="L9" s="202"/>
      <c r="M9" s="202"/>
      <c r="N9" s="202"/>
      <c r="O9" s="203"/>
      <c r="P9" s="20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27.75" customHeight="1">
      <c r="A10" s="96">
        <v>208</v>
      </c>
      <c r="B10" s="207" t="s">
        <v>365</v>
      </c>
      <c r="C10" s="207" t="s">
        <v>366</v>
      </c>
      <c r="D10" s="212" t="s">
        <v>363</v>
      </c>
      <c r="E10" s="215">
        <f t="shared" si="1"/>
        <v>1.34</v>
      </c>
      <c r="F10" s="203"/>
      <c r="G10" s="213"/>
      <c r="H10" s="202"/>
      <c r="I10" s="202"/>
      <c r="J10" s="202"/>
      <c r="K10" s="202">
        <v>1.34</v>
      </c>
      <c r="L10" s="202"/>
      <c r="M10" s="202"/>
      <c r="N10" s="202"/>
      <c r="O10" s="203"/>
      <c r="P10" s="209"/>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s="54" customFormat="1" ht="21.75" customHeight="1">
      <c r="A11" s="211">
        <v>208</v>
      </c>
      <c r="B11" s="207" t="s">
        <v>360</v>
      </c>
      <c r="C11" s="207" t="s">
        <v>364</v>
      </c>
      <c r="D11" s="212" t="s">
        <v>363</v>
      </c>
      <c r="E11" s="215">
        <f t="shared" si="1"/>
        <v>3.26</v>
      </c>
      <c r="F11" s="217"/>
      <c r="G11" s="217"/>
      <c r="H11" s="217"/>
      <c r="I11" s="217"/>
      <c r="J11" s="217"/>
      <c r="K11" s="217">
        <v>3.26</v>
      </c>
      <c r="L11" s="217"/>
      <c r="M11" s="211"/>
      <c r="N11" s="211"/>
      <c r="O11" s="211"/>
      <c r="P11" s="21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row>
    <row r="12" spans="1:238" ht="12.75" customHeight="1">
      <c r="A12" s="54"/>
      <c r="B12" s="54"/>
      <c r="C12" s="54"/>
      <c r="D12" s="54"/>
      <c r="E12" s="54"/>
      <c r="F12" s="54"/>
      <c r="G12" s="54"/>
      <c r="H12" s="54"/>
      <c r="I12" s="54"/>
      <c r="J12" s="54"/>
      <c r="K12" s="54"/>
      <c r="L12" s="54"/>
      <c r="N12" s="54"/>
      <c r="O12" s="54"/>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54"/>
      <c r="B13" s="54"/>
      <c r="C13" s="54"/>
      <c r="D13" s="54"/>
      <c r="E13" s="54"/>
      <c r="F13" s="54"/>
      <c r="G13" s="54"/>
      <c r="H13" s="54"/>
      <c r="I13" s="54"/>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54"/>
      <c r="B14" s="54"/>
      <c r="C14" s="54"/>
      <c r="D14" s="54"/>
      <c r="E14" s="54"/>
      <c r="F14" s="54"/>
      <c r="I14" s="5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54"/>
      <c r="B15" s="54"/>
      <c r="C15" s="54"/>
      <c r="E15" s="54"/>
      <c r="G15" s="54"/>
      <c r="H15" s="54"/>
      <c r="I15" s="54"/>
      <c r="J15" s="54"/>
      <c r="K15" s="54"/>
      <c r="L15" s="54"/>
      <c r="M15" s="54"/>
      <c r="N15" s="54"/>
      <c r="O15" s="54"/>
      <c r="R15" s="5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1:238" ht="12.75" customHeight="1">
      <c r="A16" s="54"/>
      <c r="B16" s="54"/>
      <c r="C16" s="54"/>
      <c r="D16" s="54"/>
      <c r="E16" s="54"/>
      <c r="F16" s="54"/>
      <c r="G16" s="54"/>
      <c r="H16" s="54"/>
      <c r="I16" s="54"/>
      <c r="J16" s="54"/>
      <c r="K16" s="54"/>
      <c r="L16" s="54"/>
      <c r="M16" s="54"/>
      <c r="N16" s="54"/>
      <c r="O16" s="54"/>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s="54"/>
      <c r="B17" s="54"/>
      <c r="C17" s="54"/>
      <c r="D17" s="54"/>
      <c r="E17" s="54"/>
      <c r="F17" s="54"/>
      <c r="G17" s="54"/>
      <c r="H17" s="54"/>
      <c r="I17" s="54"/>
      <c r="J17" s="54"/>
      <c r="K17" s="54"/>
      <c r="L17" s="54"/>
      <c r="M17" s="54"/>
      <c r="N17" s="54"/>
      <c r="O17" s="54"/>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s="54"/>
      <c r="B18" s="54"/>
      <c r="C18" s="54"/>
      <c r="D18" s="54"/>
      <c r="E18" s="54"/>
      <c r="F18" s="54"/>
      <c r="G18" s="54"/>
      <c r="H18" s="54"/>
      <c r="I18" s="54"/>
      <c r="J18" s="54"/>
      <c r="K18" s="54"/>
      <c r="L18" s="54"/>
      <c r="M18" s="54"/>
      <c r="N18" s="54"/>
      <c r="O18" s="54"/>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s="54"/>
      <c r="B19" s="54"/>
      <c r="C19" s="54"/>
      <c r="D19" s="54"/>
      <c r="E19" s="54"/>
      <c r="F19" s="54"/>
      <c r="G19" s="54"/>
      <c r="H19" s="54"/>
      <c r="I19" s="54"/>
      <c r="J19" s="54"/>
      <c r="K19" s="54"/>
      <c r="L19" s="54"/>
      <c r="M19" s="54"/>
      <c r="N19" s="54"/>
      <c r="O19" s="54"/>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s="54"/>
      <c r="B20" s="54"/>
      <c r="C20" s="54"/>
      <c r="D20" s="54"/>
      <c r="E20" s="54"/>
      <c r="F20" s="54"/>
      <c r="G20" s="54"/>
      <c r="H20" s="54"/>
      <c r="I20" s="54"/>
      <c r="J20" s="54"/>
      <c r="K20" s="54"/>
      <c r="L20" s="54"/>
      <c r="M20" s="54"/>
      <c r="N20" s="54"/>
      <c r="O20" s="54"/>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row r="21" spans="1:238" ht="12.75" customHeight="1">
      <c r="F21" s="54"/>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row>
    <row r="22" spans="1:238" ht="12.75" customHeight="1">
      <c r="A22"/>
      <c r="B22"/>
      <c r="C22"/>
      <c r="F22" s="54"/>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row>
    <row r="23" spans="1:238" ht="12.75" customHeight="1">
      <c r="A23"/>
      <c r="B23"/>
      <c r="C23"/>
      <c r="E23" s="54"/>
      <c r="F23" s="54"/>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row>
    <row r="24" spans="1:238" ht="12.75" customHeight="1">
      <c r="A24"/>
      <c r="B24"/>
      <c r="C24"/>
      <c r="D24" s="54"/>
      <c r="F24" s="5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row>
    <row r="25" spans="1:238" ht="12.75" customHeight="1">
      <c r="A25"/>
      <c r="B25"/>
      <c r="C25"/>
      <c r="D25" s="54"/>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row>
  </sheetData>
  <sheetProtection formatCells="0" formatColumns="0" formatRows="0"/>
  <mergeCells count="13">
    <mergeCell ref="D4:D5"/>
    <mergeCell ref="E4:E5"/>
    <mergeCell ref="F4:F5"/>
    <mergeCell ref="G4:G5"/>
    <mergeCell ref="P4:P5"/>
    <mergeCell ref="K4:K5"/>
    <mergeCell ref="L4:L5"/>
    <mergeCell ref="M4:M5"/>
    <mergeCell ref="N4:N5"/>
    <mergeCell ref="H4:H5"/>
    <mergeCell ref="I4:I5"/>
    <mergeCell ref="J4:J5"/>
    <mergeCell ref="O4:O5"/>
  </mergeCells>
  <phoneticPr fontId="0" type="noConversion"/>
  <pageMargins left="0.75" right="0.75" top="1" bottom="1" header="0.5" footer="0.5"/>
  <pageSetup paperSize="9" scale="75" orientation="landscape"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2"/>
  <sheetViews>
    <sheetView showGridLines="0" showZeros="0" workbookViewId="0">
      <selection activeCell="C28" sqref="C28"/>
    </sheetView>
  </sheetViews>
  <sheetFormatPr defaultColWidth="9.1640625" defaultRowHeight="25.5" customHeight="1"/>
  <cols>
    <col min="1" max="1" width="46.83203125" style="7" customWidth="1"/>
    <col min="2" max="2" width="32.6640625" style="7" customWidth="1"/>
    <col min="3" max="3" width="41.83203125" style="7" customWidth="1"/>
    <col min="4" max="4" width="27.83203125" style="7" customWidth="1"/>
    <col min="5" max="16384" width="9.1640625" style="7"/>
  </cols>
  <sheetData>
    <row r="1" spans="1:9" ht="21" customHeight="1">
      <c r="A1" s="80" t="s">
        <v>299</v>
      </c>
      <c r="B1" s="19"/>
      <c r="C1" s="19"/>
      <c r="D1" s="19"/>
    </row>
    <row r="2" spans="1:9" ht="21" customHeight="1">
      <c r="A2" s="268" t="s">
        <v>202</v>
      </c>
      <c r="B2" s="268"/>
      <c r="C2" s="268"/>
      <c r="D2" s="268"/>
      <c r="E2" s="20"/>
      <c r="F2" s="20"/>
      <c r="G2" s="20"/>
      <c r="H2" s="20"/>
      <c r="I2" s="20"/>
    </row>
    <row r="3" spans="1:9" ht="21" customHeight="1">
      <c r="B3" s="21"/>
      <c r="C3" s="22"/>
      <c r="D3" s="99" t="s">
        <v>145</v>
      </c>
    </row>
    <row r="4" spans="1:9" ht="22.5" customHeight="1">
      <c r="A4" s="23" t="s">
        <v>66</v>
      </c>
      <c r="B4" s="23"/>
      <c r="C4" s="23" t="s">
        <v>67</v>
      </c>
      <c r="D4" s="23"/>
    </row>
    <row r="5" spans="1:9" ht="22.5" customHeight="1">
      <c r="A5" s="14" t="s">
        <v>68</v>
      </c>
      <c r="B5" s="14" t="s">
        <v>36</v>
      </c>
      <c r="C5" s="24" t="s">
        <v>69</v>
      </c>
      <c r="D5" s="14" t="s">
        <v>36</v>
      </c>
    </row>
    <row r="6" spans="1:9" s="10" customFormat="1" ht="22.5" customHeight="1">
      <c r="A6" s="25" t="s">
        <v>70</v>
      </c>
      <c r="B6" s="152">
        <f>B7+B8</f>
        <v>2264.6799999999998</v>
      </c>
      <c r="C6" s="102" t="s">
        <v>37</v>
      </c>
      <c r="D6" s="152">
        <v>0</v>
      </c>
    </row>
    <row r="7" spans="1:9" s="10" customFormat="1" ht="25.5" customHeight="1">
      <c r="A7" s="25" t="s">
        <v>71</v>
      </c>
      <c r="B7" s="152">
        <v>2145.58</v>
      </c>
      <c r="C7" s="171" t="s">
        <v>38</v>
      </c>
      <c r="D7" s="149">
        <v>0</v>
      </c>
    </row>
    <row r="8" spans="1:9" s="10" customFormat="1" ht="22.5" customHeight="1">
      <c r="A8" s="25" t="s">
        <v>72</v>
      </c>
      <c r="B8" s="149">
        <v>119.1</v>
      </c>
      <c r="C8" s="172" t="s">
        <v>39</v>
      </c>
      <c r="D8" s="151">
        <v>0</v>
      </c>
    </row>
    <row r="9" spans="1:9" s="10" customFormat="1" ht="22.5" customHeight="1">
      <c r="A9" s="25"/>
      <c r="B9" s="150"/>
      <c r="C9" s="102" t="s">
        <v>41</v>
      </c>
      <c r="D9" s="152">
        <v>0</v>
      </c>
    </row>
    <row r="10" spans="1:9" s="10" customFormat="1" ht="22.5" customHeight="1">
      <c r="A10" s="25"/>
      <c r="B10" s="151"/>
      <c r="C10" s="102" t="s">
        <v>43</v>
      </c>
      <c r="D10" s="152">
        <v>0</v>
      </c>
    </row>
    <row r="11" spans="1:9" s="10" customFormat="1" ht="22.5" customHeight="1">
      <c r="A11" s="25"/>
      <c r="B11" s="152"/>
      <c r="C11" s="102" t="s">
        <v>44</v>
      </c>
      <c r="D11" s="152">
        <v>0</v>
      </c>
    </row>
    <row r="12" spans="1:9" s="10" customFormat="1" ht="22.5" customHeight="1">
      <c r="A12" s="25"/>
      <c r="B12" s="152"/>
      <c r="C12" s="102" t="s">
        <v>45</v>
      </c>
      <c r="D12" s="152">
        <v>176.71</v>
      </c>
    </row>
    <row r="13" spans="1:9" s="10" customFormat="1" ht="22.5" customHeight="1">
      <c r="A13" s="25"/>
      <c r="B13" s="152"/>
      <c r="C13" s="102" t="s">
        <v>46</v>
      </c>
      <c r="D13" s="152">
        <v>121.66</v>
      </c>
    </row>
    <row r="14" spans="1:9" s="10" customFormat="1" ht="22.5" customHeight="1">
      <c r="A14" s="25"/>
      <c r="B14" s="152"/>
      <c r="C14" s="102" t="s">
        <v>47</v>
      </c>
      <c r="D14" s="152">
        <v>0</v>
      </c>
    </row>
    <row r="15" spans="1:9" s="10" customFormat="1" ht="22.5" customHeight="1">
      <c r="A15" s="173"/>
      <c r="B15" s="152"/>
      <c r="C15" s="102" t="s">
        <v>48</v>
      </c>
      <c r="D15" s="152">
        <v>0</v>
      </c>
    </row>
    <row r="16" spans="1:9" s="10" customFormat="1" ht="22.5" customHeight="1">
      <c r="A16" s="173"/>
      <c r="B16" s="152"/>
      <c r="C16" s="102" t="s">
        <v>49</v>
      </c>
      <c r="D16" s="152">
        <v>1849.5</v>
      </c>
    </row>
    <row r="17" spans="1:8" s="10" customFormat="1" ht="22.5" customHeight="1">
      <c r="A17" s="98"/>
      <c r="B17" s="152"/>
      <c r="C17" s="102" t="s">
        <v>50</v>
      </c>
      <c r="D17" s="152">
        <v>0</v>
      </c>
    </row>
    <row r="18" spans="1:8" s="10" customFormat="1" ht="22.5" customHeight="1">
      <c r="A18" s="98"/>
      <c r="B18" s="152"/>
      <c r="C18" s="102" t="s">
        <v>51</v>
      </c>
      <c r="D18" s="152">
        <v>0</v>
      </c>
    </row>
    <row r="19" spans="1:8" s="10" customFormat="1" ht="22.5" customHeight="1">
      <c r="A19" s="98"/>
      <c r="B19" s="152"/>
      <c r="C19" s="102" t="s">
        <v>52</v>
      </c>
      <c r="D19" s="152">
        <v>0</v>
      </c>
    </row>
    <row r="20" spans="1:8" s="10" customFormat="1" ht="22.5" customHeight="1">
      <c r="A20" s="98"/>
      <c r="B20" s="152"/>
      <c r="C20" s="102" t="s">
        <v>53</v>
      </c>
      <c r="D20" s="152">
        <v>0</v>
      </c>
    </row>
    <row r="21" spans="1:8" s="10" customFormat="1" ht="22.5" customHeight="1">
      <c r="A21" s="98"/>
      <c r="B21" s="149"/>
      <c r="C21" s="102" t="s">
        <v>54</v>
      </c>
      <c r="D21" s="152">
        <v>0</v>
      </c>
    </row>
    <row r="22" spans="1:8" s="10" customFormat="1" ht="22.5" customHeight="1">
      <c r="A22" s="31"/>
      <c r="B22" s="150"/>
      <c r="C22" s="102" t="s">
        <v>55</v>
      </c>
      <c r="D22" s="152">
        <v>0</v>
      </c>
    </row>
    <row r="23" spans="1:8" s="10" customFormat="1" ht="22.5" customHeight="1">
      <c r="A23" s="31"/>
      <c r="B23" s="149"/>
      <c r="C23" s="102" t="s">
        <v>56</v>
      </c>
      <c r="D23" s="152">
        <v>116.81</v>
      </c>
    </row>
    <row r="24" spans="1:8" s="10" customFormat="1" ht="22.5" customHeight="1">
      <c r="A24" s="31"/>
      <c r="B24" s="149"/>
      <c r="C24" s="102" t="s">
        <v>57</v>
      </c>
      <c r="D24" s="152">
        <v>0</v>
      </c>
    </row>
    <row r="25" spans="1:8" s="10" customFormat="1" ht="25.5" customHeight="1">
      <c r="A25" s="31"/>
      <c r="B25" s="152"/>
      <c r="C25" s="174" t="s">
        <v>58</v>
      </c>
      <c r="D25" s="152">
        <v>0</v>
      </c>
    </row>
    <row r="26" spans="1:8" s="10" customFormat="1" ht="25.5" customHeight="1">
      <c r="A26" s="31"/>
      <c r="B26" s="152"/>
      <c r="C26" s="174" t="s">
        <v>59</v>
      </c>
      <c r="D26" s="149">
        <v>0</v>
      </c>
    </row>
    <row r="27" spans="1:8" s="10" customFormat="1" ht="22.5" customHeight="1">
      <c r="A27" s="31"/>
      <c r="B27" s="152"/>
      <c r="C27" s="102" t="s">
        <v>60</v>
      </c>
      <c r="D27" s="151">
        <v>0</v>
      </c>
    </row>
    <row r="28" spans="1:8" ht="22.5" customHeight="1">
      <c r="A28" s="26" t="s">
        <v>73</v>
      </c>
      <c r="B28" s="149">
        <v>2264.6799999999998</v>
      </c>
      <c r="C28" s="103" t="s">
        <v>74</v>
      </c>
      <c r="D28" s="149">
        <f>D12+D13+D16+D23</f>
        <v>2264.6799999999998</v>
      </c>
      <c r="E28" s="10"/>
      <c r="F28" s="10"/>
      <c r="G28" s="10"/>
      <c r="H28" s="10"/>
    </row>
    <row r="29" spans="1:8" s="10" customFormat="1" ht="22.5" customHeight="1">
      <c r="A29" s="27" t="s">
        <v>190</v>
      </c>
      <c r="B29" s="151">
        <v>0</v>
      </c>
      <c r="C29" s="104" t="s">
        <v>189</v>
      </c>
      <c r="D29" s="151"/>
    </row>
    <row r="30" spans="1:8" ht="22.5" customHeight="1">
      <c r="A30" s="26" t="s">
        <v>75</v>
      </c>
      <c r="B30" s="149">
        <v>2264.6799999999998</v>
      </c>
      <c r="C30" s="103" t="s">
        <v>76</v>
      </c>
      <c r="D30" s="149">
        <v>2264.6799999999998</v>
      </c>
    </row>
    <row r="31" spans="1:8" s="17" customFormat="1" ht="33" customHeight="1">
      <c r="A31" s="269"/>
      <c r="B31" s="270"/>
      <c r="C31" s="269"/>
      <c r="D31" s="270"/>
      <c r="E31" s="8"/>
    </row>
    <row r="32" spans="1:8" s="18" customFormat="1" ht="20.25" customHeight="1">
      <c r="A32" s="271"/>
      <c r="B32" s="271"/>
      <c r="C32" s="271"/>
      <c r="D32" s="271"/>
      <c r="E32" s="28"/>
    </row>
  </sheetData>
  <sheetProtection formatCells="0" formatColumns="0" formatRows="0"/>
  <mergeCells count="3">
    <mergeCell ref="A2:D2"/>
    <mergeCell ref="A31:D31"/>
    <mergeCell ref="A32:D32"/>
  </mergeCells>
  <phoneticPr fontId="0" type="noConversion"/>
  <printOptions horizontalCentered="1"/>
  <pageMargins left="0.79" right="0.79" top="0.59" bottom="0.59" header="0.2" footer="0.39"/>
  <pageSetup paperSize="9" scale="70" orientation="landscape" useFirstPageNumber="1" horizontalDpi="300" verticalDpi="300"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V40"/>
  <sheetViews>
    <sheetView showGridLines="0" showZeros="0" workbookViewId="0">
      <selection activeCell="E10" sqref="E10"/>
    </sheetView>
  </sheetViews>
  <sheetFormatPr defaultColWidth="9.1640625" defaultRowHeight="23.25" customHeight="1"/>
  <cols>
    <col min="1" max="1" width="10" style="11" customWidth="1"/>
    <col min="2" max="3" width="9.33203125" style="11" customWidth="1"/>
    <col min="4" max="4" width="30.33203125" style="11" customWidth="1"/>
    <col min="5" max="5" width="24.6640625" style="11" customWidth="1"/>
    <col min="6" max="7" width="31.83203125" style="11" customWidth="1"/>
    <col min="8" max="8" width="27.33203125" style="11" customWidth="1"/>
    <col min="9" max="16384" width="9.1640625" style="11"/>
  </cols>
  <sheetData>
    <row r="1" spans="1:256" customFormat="1" ht="23.25" customHeight="1">
      <c r="A1" s="80" t="s">
        <v>191</v>
      </c>
      <c r="B1" s="12"/>
      <c r="C1" s="1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customFormat="1" ht="30" customHeight="1">
      <c r="A2" s="15" t="s">
        <v>203</v>
      </c>
      <c r="B2" s="15"/>
      <c r="C2" s="15"/>
      <c r="D2" s="15"/>
      <c r="E2" s="15"/>
      <c r="F2" s="15"/>
      <c r="G2" s="15"/>
      <c r="H2" s="16"/>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customFormat="1" ht="21.75" customHeight="1">
      <c r="A3" s="11"/>
      <c r="B3" s="11"/>
      <c r="C3" s="11"/>
      <c r="D3" s="11"/>
      <c r="E3" s="11"/>
      <c r="F3" s="11"/>
      <c r="G3" s="11"/>
      <c r="H3" s="13" t="s">
        <v>32</v>
      </c>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customFormat="1" ht="23.25" customHeight="1">
      <c r="A4" s="239" t="s">
        <v>77</v>
      </c>
      <c r="B4" s="239"/>
      <c r="C4" s="239"/>
      <c r="D4" s="239" t="s">
        <v>78</v>
      </c>
      <c r="E4" s="239" t="s">
        <v>192</v>
      </c>
      <c r="F4" s="239" t="s">
        <v>80</v>
      </c>
      <c r="G4" s="272" t="s">
        <v>81</v>
      </c>
      <c r="H4" s="273" t="s">
        <v>143</v>
      </c>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customFormat="1" ht="23.25" customHeight="1">
      <c r="A5" s="14" t="s">
        <v>82</v>
      </c>
      <c r="B5" s="14" t="s">
        <v>83</v>
      </c>
      <c r="C5" s="14" t="s">
        <v>84</v>
      </c>
      <c r="D5" s="240"/>
      <c r="E5" s="240"/>
      <c r="F5" s="240"/>
      <c r="G5" s="246"/>
      <c r="H5" s="243"/>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 customFormat="1" ht="25.5" customHeight="1">
      <c r="A6" s="154"/>
      <c r="B6" s="154"/>
      <c r="C6" s="175"/>
      <c r="D6" s="176" t="s">
        <v>79</v>
      </c>
      <c r="E6" s="177">
        <f>E7+E10+E14+E19</f>
        <v>2264.6800000000003</v>
      </c>
      <c r="F6" s="177">
        <f>F7+F10+F14+F19</f>
        <v>2089.59</v>
      </c>
      <c r="G6" s="178">
        <v>175.09</v>
      </c>
      <c r="H6" s="149">
        <v>0</v>
      </c>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customFormat="1" ht="25.5" customHeight="1">
      <c r="A7" s="154" t="s">
        <v>207</v>
      </c>
      <c r="B7" s="154"/>
      <c r="C7" s="175"/>
      <c r="D7" s="176" t="s">
        <v>208</v>
      </c>
      <c r="E7" s="177">
        <v>176.71</v>
      </c>
      <c r="F7" s="177">
        <v>176.71</v>
      </c>
      <c r="G7" s="178">
        <v>0</v>
      </c>
      <c r="H7" s="149">
        <v>0</v>
      </c>
      <c r="I7" s="11"/>
    </row>
    <row r="8" spans="1:256" customFormat="1" ht="25.5" customHeight="1">
      <c r="A8" s="154" t="s">
        <v>209</v>
      </c>
      <c r="B8" s="154" t="s">
        <v>210</v>
      </c>
      <c r="C8" s="175"/>
      <c r="D8" s="176" t="s">
        <v>211</v>
      </c>
      <c r="E8" s="177">
        <v>176.71</v>
      </c>
      <c r="F8" s="177">
        <v>176.71</v>
      </c>
      <c r="G8" s="178">
        <v>0</v>
      </c>
      <c r="H8" s="149">
        <v>0</v>
      </c>
    </row>
    <row r="9" spans="1:256" customFormat="1" ht="25.5" customHeight="1">
      <c r="A9" s="154" t="s">
        <v>212</v>
      </c>
      <c r="B9" s="154" t="s">
        <v>213</v>
      </c>
      <c r="C9" s="175" t="s">
        <v>210</v>
      </c>
      <c r="D9" s="176" t="s">
        <v>214</v>
      </c>
      <c r="E9" s="177">
        <v>176.71</v>
      </c>
      <c r="F9" s="177">
        <v>176.71</v>
      </c>
      <c r="G9" s="178">
        <v>0</v>
      </c>
      <c r="H9" s="149">
        <v>0</v>
      </c>
    </row>
    <row r="10" spans="1:256" customFormat="1" ht="25.5" customHeight="1">
      <c r="A10" s="154" t="s">
        <v>215</v>
      </c>
      <c r="B10" s="154"/>
      <c r="C10" s="175"/>
      <c r="D10" s="176" t="s">
        <v>216</v>
      </c>
      <c r="E10" s="177">
        <v>121.66</v>
      </c>
      <c r="F10" s="177">
        <v>121.66</v>
      </c>
      <c r="G10" s="178">
        <v>0</v>
      </c>
      <c r="H10" s="149">
        <v>0</v>
      </c>
    </row>
    <row r="11" spans="1:256" customFormat="1" ht="25.5" customHeight="1">
      <c r="A11" s="154" t="s">
        <v>217</v>
      </c>
      <c r="B11" s="154" t="s">
        <v>218</v>
      </c>
      <c r="C11" s="175"/>
      <c r="D11" s="176" t="s">
        <v>219</v>
      </c>
      <c r="E11" s="177">
        <v>121.66</v>
      </c>
      <c r="F11" s="177">
        <f>F12+F13</f>
        <v>121.66</v>
      </c>
      <c r="G11" s="178">
        <v>0</v>
      </c>
      <c r="H11" s="149">
        <v>0</v>
      </c>
    </row>
    <row r="12" spans="1:256" customFormat="1" ht="25.5" customHeight="1">
      <c r="A12" s="154" t="s">
        <v>220</v>
      </c>
      <c r="B12" s="154" t="s">
        <v>221</v>
      </c>
      <c r="C12" s="218" t="s">
        <v>368</v>
      </c>
      <c r="D12" s="176" t="s">
        <v>223</v>
      </c>
      <c r="E12" s="177">
        <v>27</v>
      </c>
      <c r="F12" s="177">
        <v>27</v>
      </c>
      <c r="G12" s="178">
        <v>0</v>
      </c>
      <c r="H12" s="149">
        <v>0</v>
      </c>
    </row>
    <row r="13" spans="1:256" customFormat="1" ht="25.5" customHeight="1">
      <c r="A13" s="154" t="s">
        <v>220</v>
      </c>
      <c r="B13" s="154" t="s">
        <v>221</v>
      </c>
      <c r="C13" s="175" t="s">
        <v>224</v>
      </c>
      <c r="D13" s="176" t="s">
        <v>225</v>
      </c>
      <c r="E13" s="177">
        <v>94.66</v>
      </c>
      <c r="F13" s="177">
        <v>94.66</v>
      </c>
      <c r="G13" s="178">
        <v>0</v>
      </c>
      <c r="H13" s="149">
        <v>0</v>
      </c>
    </row>
    <row r="14" spans="1:256" customFormat="1" ht="25.5" customHeight="1">
      <c r="A14" s="154" t="s">
        <v>281</v>
      </c>
      <c r="B14" s="154"/>
      <c r="C14" s="175"/>
      <c r="D14" s="176" t="s">
        <v>282</v>
      </c>
      <c r="E14" s="177">
        <v>1849.5000000000002</v>
      </c>
      <c r="F14" s="177">
        <v>1674.41</v>
      </c>
      <c r="G14" s="178">
        <v>175.09</v>
      </c>
      <c r="H14" s="149">
        <v>0</v>
      </c>
    </row>
    <row r="15" spans="1:256" customFormat="1" ht="25.5" customHeight="1">
      <c r="A15" s="154" t="s">
        <v>283</v>
      </c>
      <c r="B15" s="154" t="s">
        <v>224</v>
      </c>
      <c r="C15" s="175"/>
      <c r="D15" s="176" t="s">
        <v>284</v>
      </c>
      <c r="E15" s="177">
        <f>E16+E17+E18</f>
        <v>1849.5000000000002</v>
      </c>
      <c r="F15" s="177">
        <f>F16+F17+F18</f>
        <v>1674.41</v>
      </c>
      <c r="G15" s="178">
        <v>175.09</v>
      </c>
      <c r="H15" s="149">
        <v>0</v>
      </c>
    </row>
    <row r="16" spans="1:256" customFormat="1" ht="25.5" customHeight="1">
      <c r="A16" s="154" t="s">
        <v>285</v>
      </c>
      <c r="B16" s="154" t="s">
        <v>232</v>
      </c>
      <c r="C16" s="175" t="s">
        <v>222</v>
      </c>
      <c r="D16" s="176" t="s">
        <v>286</v>
      </c>
      <c r="E16" s="177">
        <v>519.57000000000005</v>
      </c>
      <c r="F16" s="177">
        <v>348.68</v>
      </c>
      <c r="G16" s="178">
        <v>170.89</v>
      </c>
      <c r="H16" s="149">
        <v>0</v>
      </c>
    </row>
    <row r="17" spans="1:8" customFormat="1" ht="25.5" customHeight="1">
      <c r="A17" s="154" t="s">
        <v>285</v>
      </c>
      <c r="B17" s="154" t="s">
        <v>232</v>
      </c>
      <c r="C17" s="175" t="s">
        <v>247</v>
      </c>
      <c r="D17" s="176" t="s">
        <v>287</v>
      </c>
      <c r="E17" s="177">
        <v>1325.73</v>
      </c>
      <c r="F17" s="177">
        <v>1325.73</v>
      </c>
      <c r="G17" s="178">
        <v>0</v>
      </c>
      <c r="H17" s="149">
        <v>0</v>
      </c>
    </row>
    <row r="18" spans="1:8" customFormat="1" ht="25.5" customHeight="1">
      <c r="A18" s="154" t="s">
        <v>285</v>
      </c>
      <c r="B18" s="154" t="s">
        <v>232</v>
      </c>
      <c r="C18" s="175" t="s">
        <v>288</v>
      </c>
      <c r="D18" s="176" t="s">
        <v>289</v>
      </c>
      <c r="E18" s="177">
        <v>4.2</v>
      </c>
      <c r="F18" s="177">
        <v>0</v>
      </c>
      <c r="G18" s="178">
        <v>4.2</v>
      </c>
      <c r="H18" s="149">
        <v>0</v>
      </c>
    </row>
    <row r="19" spans="1:8" customFormat="1" ht="25.5" customHeight="1">
      <c r="A19" s="154" t="s">
        <v>227</v>
      </c>
      <c r="B19" s="154"/>
      <c r="C19" s="175"/>
      <c r="D19" s="176" t="s">
        <v>228</v>
      </c>
      <c r="E19" s="177">
        <v>116.81</v>
      </c>
      <c r="F19" s="177">
        <v>116.81</v>
      </c>
      <c r="G19" s="178">
        <v>0</v>
      </c>
      <c r="H19" s="149">
        <v>0</v>
      </c>
    </row>
    <row r="20" spans="1:8" customFormat="1" ht="25.5" customHeight="1">
      <c r="A20" s="154" t="s">
        <v>229</v>
      </c>
      <c r="B20" s="154" t="s">
        <v>224</v>
      </c>
      <c r="C20" s="175"/>
      <c r="D20" s="176" t="s">
        <v>230</v>
      </c>
      <c r="E20" s="177">
        <v>116.81</v>
      </c>
      <c r="F20" s="177">
        <v>116.81</v>
      </c>
      <c r="G20" s="178">
        <v>0</v>
      </c>
      <c r="H20" s="149">
        <v>0</v>
      </c>
    </row>
    <row r="21" spans="1:8" customFormat="1" ht="25.5" customHeight="1">
      <c r="A21" s="154" t="s">
        <v>231</v>
      </c>
      <c r="B21" s="154" t="s">
        <v>232</v>
      </c>
      <c r="C21" s="175" t="s">
        <v>222</v>
      </c>
      <c r="D21" s="176" t="s">
        <v>233</v>
      </c>
      <c r="E21" s="177">
        <v>116.81</v>
      </c>
      <c r="F21" s="177">
        <v>116.81</v>
      </c>
      <c r="G21" s="178">
        <v>0</v>
      </c>
      <c r="H21" s="149">
        <v>0</v>
      </c>
    </row>
    <row r="22" spans="1:8" customFormat="1" ht="25.5" customHeight="1"/>
    <row r="23" spans="1:8" customFormat="1" ht="25.5" customHeight="1"/>
    <row r="24" spans="1:8" customFormat="1" ht="25.5" customHeight="1"/>
    <row r="25" spans="1:8" customFormat="1" ht="25.5" customHeight="1"/>
    <row r="26" spans="1:8" customFormat="1" ht="23.25" customHeight="1"/>
    <row r="27" spans="1:8" customFormat="1" ht="23.25" customHeight="1"/>
    <row r="28" spans="1:8" customFormat="1" ht="23.25" customHeight="1"/>
    <row r="29" spans="1:8" customFormat="1" ht="23.25" customHeight="1"/>
    <row r="30" spans="1:8" customFormat="1" ht="23.25" customHeight="1"/>
    <row r="31" spans="1:8" customFormat="1" ht="23.25" customHeight="1"/>
    <row r="32" spans="1:8" customFormat="1" ht="23.25" customHeight="1"/>
    <row r="33" customFormat="1" ht="23.25" customHeight="1"/>
    <row r="34" customFormat="1" ht="23.25" customHeight="1"/>
    <row r="35" customFormat="1" ht="23.25" customHeight="1"/>
    <row r="36" customFormat="1" ht="23.25" customHeight="1"/>
    <row r="37" customFormat="1" ht="23.25" customHeight="1"/>
    <row r="38" customFormat="1" ht="23.25" customHeight="1"/>
    <row r="39" customFormat="1" ht="23.25" customHeight="1"/>
    <row r="40" customFormat="1" ht="23.25" customHeight="1"/>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79" right="0.79" top="0.79" bottom="0.79" header="0.5" footer="0.5"/>
  <pageSetup paperSize="9" scale="90" orientation="landscape" useFirstPageNumber="1"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40</vt:i4>
      </vt:variant>
    </vt:vector>
  </HeadingPairs>
  <TitlesOfParts>
    <vt:vector size="61"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项目支出绩效目标表</vt:lpstr>
      <vt:lpstr>整体绩效目标表</vt:lpstr>
      <vt:lpstr>新增资产汇总表</vt:lpstr>
      <vt:lpstr>部门收入总体情况表!Print_Area</vt:lpstr>
      <vt:lpstr>部门预算收支总体情况表!Print_Area</vt:lpstr>
      <vt:lpstr>'部门支出总表（分类）'!Print_Area</vt:lpstr>
      <vt:lpstr>部门支出总体情况表!Print_Area</vt:lpstr>
      <vt:lpstr>'财政拨款收支总表 '!Print_Area</vt:lpstr>
      <vt:lpstr>财政专户管理的非税拨款!Print_Area</vt:lpstr>
      <vt:lpstr>经费拨款!Print_Area</vt:lpstr>
      <vt:lpstr>三公经费预算表!Print_Area</vt:lpstr>
      <vt:lpstr>项目支出绩效目标表!Print_Area</vt:lpstr>
      <vt:lpstr>一般公共预算基本支出情况表!Print_Area</vt:lpstr>
      <vt:lpstr>一般公共预算支出明细表—对个人和家庭的补助!Print_Area</vt:lpstr>
      <vt:lpstr>一般公共预算支出明细表—工资福利支出!Print_Area</vt:lpstr>
      <vt:lpstr>一般公共预算支出明细表—一般商品和服务支出!Print_Area</vt:lpstr>
      <vt:lpstr>一般公共预算支出情况表!Print_Area</vt:lpstr>
      <vt:lpstr>整体绩效目标表!Print_Area</vt:lpstr>
      <vt:lpstr>政府性基金!Print_Area</vt:lpstr>
      <vt:lpstr>支出预算明细表—对个人和家庭的补助!Print_Area</vt:lpstr>
      <vt:lpstr>支出预算明细表—工资福利支出!Print_Area</vt:lpstr>
      <vt:lpstr>支出预算明细表—一般商品和服务支出!Print_Area</vt:lpstr>
      <vt:lpstr>专项资金预算汇总表!Print_Area</vt:lpstr>
      <vt:lpstr>部门收入总体情况表!Print_Titles</vt:lpstr>
      <vt:lpstr>部门预算收支总体情况表!Print_Titles</vt:lpstr>
      <vt:lpstr>'部门支出总表（分类）'!Print_Titles</vt:lpstr>
      <vt:lpstr>部门支出总体情况表!Print_Titles</vt:lpstr>
      <vt:lpstr>'财政拨款收支总表 '!Print_Titles</vt:lpstr>
      <vt:lpstr>财政专户管理的非税拨款!Print_Titles</vt:lpstr>
      <vt:lpstr>经费拨款!Print_Titles</vt:lpstr>
      <vt:lpstr>三公经费预算表!Print_Titles</vt:lpstr>
      <vt:lpstr>项目支出绩效目标表!Print_Titles</vt:lpstr>
      <vt:lpstr>一般公共预算基本支出情况表!Print_Titles</vt:lpstr>
      <vt:lpstr>一般公共预算支出明细表—对个人和家庭的补助!Print_Titles</vt:lpstr>
      <vt:lpstr>一般公共预算支出明细表—工资福利支出!Print_Titles</vt:lpstr>
      <vt:lpstr>一般公共预算支出明细表—一般商品和服务支出!Print_Titles</vt:lpstr>
      <vt:lpstr>一般公共预算支出情况表!Print_Titles</vt:lpstr>
      <vt:lpstr>整体绩效目标表!Print_Titles</vt:lpstr>
      <vt:lpstr>政府性基金!Print_Titles</vt:lpstr>
      <vt:lpstr>支出预算明细表—对个人和家庭的补助!Print_Titles</vt:lpstr>
      <vt:lpstr>支出预算明细表—工资福利支出!Print_Titles</vt:lpstr>
      <vt:lpstr>支出预算明细表—一般商品和服务支出!Print_Titles</vt:lpstr>
      <vt:lpstr>专项资金预算汇总表!Print_Titles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龙莉</cp:lastModifiedBy>
  <cp:lastPrinted>2019-01-04T03:09:42Z</cp:lastPrinted>
  <dcterms:created xsi:type="dcterms:W3CDTF">2017-10-15T02:41:03Z</dcterms:created>
  <dcterms:modified xsi:type="dcterms:W3CDTF">2021-06-03T09:22:19Z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EDOID">
    <vt:i4>25037444</vt:i4>
  </property>
</Properties>
</file>